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4"/>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xr:revisionPtr revIDLastSave="0" documentId="8_{A2189D63-F1C4-471A-A497-12B86C6E5DE9}" xr6:coauthVersionLast="47" xr6:coauthVersionMax="47" xr10:uidLastSave="{00000000-0000-0000-0000-000000000000}"/>
  <bookViews>
    <workbookView xWindow="-120" yWindow="-120" windowWidth="29040" windowHeight="15225" tabRatio="707"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D-5 Project tenders" sheetId="37" r:id="rId7"/>
    <sheet name="F-2 Third country sales" sheetId="14" r:id="rId8"/>
    <sheet name="F-2.2 third country sale source" sheetId="33" r:id="rId9"/>
    <sheet name="G-3 Domestic CTM" sheetId="7" r:id="rId10"/>
    <sheet name="G-3.2 domestic CTM source" sheetId="34" r:id="rId11"/>
    <sheet name="G-4.1 SG&amp;A listing" sheetId="24" r:id="rId12"/>
    <sheet name="G-4.2 Dom SG&amp;A calculation" sheetId="25" r:id="rId13"/>
    <sheet name="G-5 Australian CTM" sheetId="11" r:id="rId14"/>
    <sheet name="G-5.2 Australian CTM source" sheetId="35" r:id="rId15"/>
    <sheet name="G-7.2 Raw material CTM" sheetId="28" r:id="rId16"/>
    <sheet name="G-7.4 Raw material purchases" sheetId="20" r:id="rId17"/>
    <sheet name="G-8 Upwards costs" sheetId="26" r:id="rId18"/>
    <sheet name="G-10 Capacity Utilisation" sheetId="29"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1" l="1"/>
  <c r="C7" i="11"/>
  <c r="C7" i="7"/>
  <c r="G7" i="10"/>
  <c r="G7" i="3" l="1"/>
  <c r="AB7" i="10"/>
  <c r="V7" i="3" l="1"/>
  <c r="V7" i="10"/>
  <c r="B8" i="25" l="1"/>
  <c r="AG7" i="3" l="1"/>
  <c r="B10" i="26" l="1"/>
  <c r="B7" i="26"/>
  <c r="B5" i="27" l="1"/>
  <c r="H7" i="28" l="1"/>
  <c r="AF7" i="10" l="1"/>
  <c r="AM7" i="3"/>
  <c r="B7" i="27" l="1"/>
  <c r="B6" i="27" s="1"/>
  <c r="C20" i="26" l="1"/>
  <c r="C15" i="26" s="1"/>
  <c r="C14" i="26" s="1"/>
  <c r="C13" i="26" s="1"/>
  <c r="B20" i="26"/>
  <c r="B15" i="26" s="1"/>
  <c r="B14" i="26" s="1"/>
  <c r="B13" i="26" s="1"/>
  <c r="B6" i="26"/>
  <c r="M9" i="20" l="1"/>
  <c r="B7" i="17" l="1"/>
  <c r="K7" i="11"/>
  <c r="K7" i="7"/>
  <c r="M7" i="7" s="1"/>
  <c r="B7" i="25"/>
  <c r="B9" i="25" l="1"/>
  <c r="D14" i="25" s="1"/>
  <c r="C17" i="17" l="1"/>
  <c r="C12" i="17" s="1"/>
  <c r="C11" i="17" s="1"/>
  <c r="C10" i="17" s="1"/>
  <c r="B17" i="17"/>
  <c r="B12" i="17" s="1"/>
  <c r="B11" i="17" l="1"/>
  <c r="B10" i="17" s="1"/>
  <c r="B6" i="17"/>
  <c r="AS7" i="10" l="1"/>
  <c r="AQ7" i="10"/>
  <c r="AO7" i="10"/>
  <c r="AM7" i="10"/>
  <c r="AK7" i="10"/>
  <c r="AI7" i="10"/>
  <c r="AG7" i="10"/>
  <c r="BC7" i="3"/>
  <c r="BA7" i="3"/>
  <c r="AY7" i="3"/>
  <c r="AW7" i="3"/>
  <c r="AQ7" i="3"/>
  <c r="AL7" i="3"/>
  <c r="AJ7" i="3"/>
  <c r="AN7" i="3"/>
  <c r="AU7" i="3"/>
  <c r="AS7" i="3"/>
  <c r="AC7" i="3"/>
  <c r="W7" i="10"/>
  <c r="W7" i="3"/>
  <c r="AH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<sst xmlns="http://schemas.openxmlformats.org/spreadsheetml/2006/main" count="1103" uniqueCount="482">
  <si>
    <t>INSERT COMPANY NAME</t>
  </si>
  <si>
    <t>EXPORT SALES</t>
  </si>
  <si>
    <t>Customer name</t>
  </si>
  <si>
    <t>Is customer related party?</t>
  </si>
  <si>
    <t>Customer's country</t>
  </si>
  <si>
    <t>Level of trade</t>
  </si>
  <si>
    <t>MCC Form</t>
  </si>
  <si>
    <t>MCC Finish</t>
  </si>
  <si>
    <t>MCC</t>
  </si>
  <si>
    <t>Product code</t>
  </si>
  <si>
    <t>Grade</t>
  </si>
  <si>
    <t>Length (metres)</t>
  </si>
  <si>
    <t xml:space="preserve">Hot rolled coil or cold rolled coil </t>
  </si>
  <si>
    <t>Thickness (BMT, mm)</t>
  </si>
  <si>
    <r>
      <t xml:space="preserve">Load capacity - </t>
    </r>
    <r>
      <rPr>
        <b/>
        <sz val="10"/>
        <color rgb="FFFF0000"/>
        <rFont val="Arial"/>
        <family val="2"/>
      </rPr>
      <t xml:space="preserve">specify unit </t>
    </r>
  </si>
  <si>
    <t>Outside diameter (mm)</t>
  </si>
  <si>
    <t>Coating mass (weight) if applicable)</t>
  </si>
  <si>
    <t>Wall thickness (finished product, mm) if applicable</t>
  </si>
  <si>
    <t>Prime / Non Prime</t>
  </si>
  <si>
    <t>Order number</t>
  </si>
  <si>
    <t>Order date</t>
  </si>
  <si>
    <t>Invoice number</t>
  </si>
  <si>
    <t>Invoice date</t>
  </si>
  <si>
    <t>Date of sale</t>
  </si>
  <si>
    <t>Quarter</t>
  </si>
  <si>
    <t>Shipping terms</t>
  </si>
  <si>
    <t>Payment terms (days)</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</si>
  <si>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</si>
  <si>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</si>
  <si>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</si>
  <si>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</si>
  <si>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</si>
  <si>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</si>
  <si>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</si>
  <si>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</si>
  <si>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</si>
  <si>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</si>
  <si>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</si>
  <si>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</si>
  <si>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</si>
  <si>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</si>
  <si>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</si>
  <si>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</si>
  <si>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</si>
  <si>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</si>
  <si>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</si>
  <si>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</si>
  <si>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</si>
  <si>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</si>
  <si>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</si>
  <si>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</si>
  <si>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</si>
  <si>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</si>
  <si>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</si>
  <si>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</si>
  <si>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</si>
  <si>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</si>
  <si>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</si>
  <si>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</si>
  <si>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</si>
  <si>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</si>
  <si>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</si>
  <si>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</si>
  <si>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</si>
  <si>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[4.1]</t>
  </si>
  <si>
    <t xml:space="preserve">[4.2] </t>
  </si>
  <si>
    <t xml:space="preserve">[4.3] </t>
  </si>
  <si>
    <t xml:space="preserve">[4.4] </t>
  </si>
  <si>
    <t xml:space="preserve">[4.5] </t>
  </si>
  <si>
    <t xml:space="preserve">[4.6] </t>
  </si>
  <si>
    <t xml:space="preserve">[4.7] </t>
  </si>
  <si>
    <t xml:space="preserve">[4.8] </t>
  </si>
  <si>
    <t xml:space="preserve">[4.9] </t>
  </si>
  <si>
    <t>[5]</t>
  </si>
  <si>
    <t>[6]</t>
  </si>
  <si>
    <t>[7]</t>
  </si>
  <si>
    <t>[8]</t>
  </si>
  <si>
    <t>[9]</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</si>
  <si>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</si>
  <si>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</si>
  <si>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</si>
  <si>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</si>
  <si>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</si>
  <si>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</si>
  <si>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</si>
  <si>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</si>
  <si>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</si>
  <si>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</si>
  <si>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</si>
  <si>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</si>
  <si>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</si>
  <si>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</si>
  <si>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</si>
  <si>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</si>
  <si>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</si>
  <si>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</si>
  <si>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</si>
  <si>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</si>
  <si>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</si>
  <si>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</si>
  <si>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</si>
  <si>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</si>
  <si>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</si>
  <si>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</si>
  <si>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</si>
  <si>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</si>
  <si>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</si>
  <si>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</si>
  <si>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</si>
  <si>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</si>
  <si>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</si>
  <si>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Whether the sale is to a related legal entity</t>
  </si>
  <si>
    <t xml:space="preserve">[1.2] </t>
  </si>
  <si>
    <t>The country where your customer is located, which may be a country other than Australia.</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</si>
  <si>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</si>
  <si>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</si>
  <si>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</si>
  <si>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</si>
  <si>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</si>
  <si>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</si>
  <si>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</si>
  <si>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</si>
  <si>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[4.1] </t>
  </si>
  <si>
    <t>The steel grade determines the guaranteed or typical mechanical properties of the product. T</t>
  </si>
  <si>
    <t>The length of the beam/upright/brace in meters</t>
  </si>
  <si>
    <t>Whether the steel substrate is a hot rolled base or whether it is a cold rolled base (ie hot rolled further processed via pickling, side trimming and cold reduction).</t>
  </si>
  <si>
    <t>The Base Metal Thickness (BMT) of the substrate steel before the finish coating is applied</t>
  </si>
  <si>
    <t xml:space="preserve">The rated or designed load capactiy of the completed pallet rack </t>
  </si>
  <si>
    <t>Outside diameter of the finsihed product</t>
  </si>
  <si>
    <t>The weight of the finish coating (in grams per square metre) that has been applied to the finished product</t>
  </si>
  <si>
    <t>The width of the wall (mm) of the finished beam/upright/brace)</t>
  </si>
  <si>
    <t>Whether the product is prime or non-prime (secondary) product. Non prime could also be described as not meeting the intended or applicable specification.</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</si>
  <si>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</si>
  <si>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</si>
  <si>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</si>
  <si>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</si>
  <si>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</si>
  <si>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</si>
  <si>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</si>
  <si>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</si>
  <si>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</si>
  <si>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eg. 60 days = 60.</t>
  </si>
  <si>
    <t xml:space="preserve">[10]  </t>
  </si>
  <si>
    <t>Quantity in units shown on the invoice. Specify the unit used e.g. KG, MT. If costs are based on a different quantity unit, add a column showing that quantity unit</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</si>
  <si>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</si>
  <si>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</si>
  <si>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</si>
  <si>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</si>
  <si>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</si>
  <si>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</si>
  <si>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</si>
  <si>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</si>
  <si>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</si>
  <si>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</si>
  <si>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</si>
  <si>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</si>
  <si>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</si>
  <si>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</si>
  <si>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</si>
  <si>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</si>
  <si>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</si>
  <si>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</si>
  <si>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</si>
  <si>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</si>
  <si>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</si>
  <si>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</si>
  <si>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</si>
  <si>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</si>
  <si>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</si>
  <si>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</si>
  <si>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</si>
  <si>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</si>
  <si>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</si>
  <si>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</si>
  <si>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</si>
  <si>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</si>
  <si>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</si>
  <si>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</si>
  <si>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</si>
  <si>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</si>
  <si>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</si>
  <si>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</si>
  <si>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</si>
  <si>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</si>
  <si>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</si>
  <si>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</si>
  <si>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</si>
  <si>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</si>
  <si>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</si>
  <si>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</si>
  <si>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</si>
  <si>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</si>
  <si>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</si>
  <si>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</si>
  <si>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</si>
  <si>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</si>
  <si>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</si>
  <si>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</si>
  <si>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</si>
  <si>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</si>
  <si>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</si>
  <si>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</si>
  <si>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</si>
  <si>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</si>
  <si>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</si>
  <si>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</si>
  <si>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</si>
  <si>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</si>
  <si>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</si>
  <si>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Length</t>
  </si>
  <si>
    <t>Thickness</t>
  </si>
  <si>
    <t>Load capacity</t>
  </si>
  <si>
    <t>Outside diameter</t>
  </si>
  <si>
    <t>Coating mass</t>
  </si>
  <si>
    <t xml:space="preserve">Wall thickness </t>
  </si>
  <si>
    <t xml:space="preserve">Quantity </t>
  </si>
  <si>
    <t>Unit of quantity (e.g. KG, tonnes)</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</si>
  <si>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</si>
  <si>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</si>
  <si>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</si>
  <si>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</si>
  <si>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</si>
  <si>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</si>
  <si>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</si>
  <si>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</si>
  <si>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</si>
  <si>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</si>
  <si>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</si>
  <si>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</si>
  <si>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</si>
  <si>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</si>
  <si>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</si>
  <si>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</si>
  <si>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</si>
  <si>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</si>
  <si>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</si>
  <si>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</si>
  <si>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</si>
  <si>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</si>
  <si>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</si>
  <si>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</si>
  <si>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</si>
  <si>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</si>
  <si>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</si>
  <si>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</si>
  <si>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</si>
  <si>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</si>
  <si>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</si>
  <si>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</si>
  <si>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</si>
  <si>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</si>
  <si>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</si>
  <si>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</si>
  <si>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</si>
  <si>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</si>
  <si>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</si>
  <si>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</si>
  <si>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</si>
  <si>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</si>
  <si>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Upwards Selling Expense Reconciliation</t>
  </si>
  <si>
    <t>Total direct selling expense over the period</t>
  </si>
  <si>
    <t>E.g. G-4.1 SG&amp;A listing</t>
  </si>
  <si>
    <t>Summary of all direct selling expense</t>
  </si>
  <si>
    <t xml:space="preserve">  - Domestic direct selling expense</t>
  </si>
  <si>
    <t xml:space="preserve">  - Australian direct selling expense</t>
  </si>
  <si>
    <t xml:space="preserve">  - Other countries</t>
  </si>
  <si>
    <t xml:space="preserve">  - Other products</t>
  </si>
  <si>
    <t xml:space="preserve">  - Other</t>
  </si>
  <si>
    <t>DOMESTIC SALES</t>
  </si>
  <si>
    <t xml:space="preserve">Sale as part of a project?      </t>
  </si>
  <si>
    <t>Delivery terms</t>
  </si>
  <si>
    <t xml:space="preserve">Unit Gross Invoice Value </t>
  </si>
  <si>
    <t>Handling &amp; other</t>
  </si>
  <si>
    <t>Unit Handling &amp; other</t>
  </si>
  <si>
    <t>Other Expenses</t>
  </si>
  <si>
    <t>Unit Other Expense</t>
  </si>
  <si>
    <t>[2.1]</t>
  </si>
  <si>
    <t>[11.1]</t>
  </si>
  <si>
    <t>[15.1]</t>
  </si>
  <si>
    <t>[20.1]</t>
  </si>
  <si>
    <t xml:space="preserve">Names of your customers.  If an English version of the name is not easily produced from your automated systems, show a customer code number and in a separate table list each code and name.   </t>
  </si>
  <si>
    <t>Whether the sale is to a related entity</t>
  </si>
  <si>
    <t>The level of trade of your customer. For example, end-user, distributor, installer</t>
  </si>
  <si>
    <t xml:space="preserve">Was the sale of the goods related to a larger project or contract </t>
  </si>
  <si>
    <t xml:space="preserve">The rated load capactiy of the completed pallet rack </t>
  </si>
  <si>
    <t>Delivery terms of the invoice price eg. ex-works, delivered</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</si>
  <si>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</si>
  <si>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</si>
  <si>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</si>
  <si>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</si>
  <si>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</si>
  <si>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</si>
  <si>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</si>
  <si>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</si>
  <si>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</si>
  <si>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</si>
  <si>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</si>
  <si>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</si>
  <si>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</si>
  <si>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</si>
  <si>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</si>
  <si>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</si>
  <si>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</si>
  <si>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</si>
  <si>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</si>
  <si>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</si>
  <si>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CONTRACTS AND TENDERS</t>
  </si>
  <si>
    <t>Contract/ Customer name</t>
  </si>
  <si>
    <t>Location</t>
  </si>
  <si>
    <t>Type of facility</t>
  </si>
  <si>
    <t>Description of project</t>
  </si>
  <si>
    <t>Types of pallet racking components required</t>
  </si>
  <si>
    <t xml:space="preserve">type of pallets, or dimensions of pallets used in facility </t>
  </si>
  <si>
    <t>Other goods/services required</t>
  </si>
  <si>
    <t>Tender date</t>
  </si>
  <si>
    <t>Won/Lost</t>
  </si>
  <si>
    <t>Reason for Win/Loss</t>
  </si>
  <si>
    <t>Date of win/loss</t>
  </si>
  <si>
    <t>Previous commercial relationship with party</t>
  </si>
  <si>
    <r>
      <t xml:space="preserve">Total contract value 
</t>
    </r>
    <r>
      <rPr>
        <b/>
        <sz val="10"/>
        <color rgb="FFFF0000"/>
        <rFont val="Arial"/>
        <family val="2"/>
      </rPr>
      <t>(specifcy currency e.g. USD, RMB)</t>
    </r>
  </si>
  <si>
    <r>
      <t xml:space="preserve">Estimated value of pallet racking components supplied under contract 
</t>
    </r>
    <r>
      <rPr>
        <b/>
        <sz val="10"/>
        <color rgb="FFFF0000"/>
        <rFont val="Arial"/>
        <family val="2"/>
      </rPr>
      <t>(specifcy currency e.g. USD, RMB)</t>
    </r>
  </si>
  <si>
    <r>
      <t xml:space="preserve">Estimated value of other shelving/racking components </t>
    </r>
    <r>
      <rPr>
        <b/>
        <sz val="10"/>
        <color rgb="FFFF0000"/>
        <rFont val="Arial"/>
        <family val="2"/>
      </rPr>
      <t>(specifcy currency e.g. USD, RMB)</t>
    </r>
  </si>
  <si>
    <t>Estimated pallet racking quantity (MT)</t>
  </si>
  <si>
    <t>Project duration (months)</t>
  </si>
  <si>
    <r>
      <t xml:space="preserve">Overall project profit 
</t>
    </r>
    <r>
      <rPr>
        <b/>
        <sz val="10"/>
        <color rgb="FFFF0000"/>
        <rFont val="Arial"/>
        <family val="2"/>
      </rPr>
      <t>(specifcy currency e.g. USD, RMB)</t>
    </r>
  </si>
  <si>
    <t>Project completion date (if successful)</t>
  </si>
  <si>
    <t xml:space="preserve">[1] </t>
  </si>
  <si>
    <t>[3]</t>
  </si>
  <si>
    <t xml:space="preserve">The type of facility the tender relates to. For example, distribution centre, warehouse, retail store etc. </t>
  </si>
  <si>
    <t>Provide a detailed reason for why the tender bid was or wasn't successful. For example, if the primary reason was cost, which cost factors made the bid uncompetitive</t>
  </si>
  <si>
    <t>Provide details of any previous successful contracts or tenders your company has had with the requestor, including the size of the project, project dates, location etc.</t>
  </si>
  <si>
    <t>The total profit costed (for bids) or realised (for won contracts) for the project</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</si>
  <si>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</si>
  <si>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</si>
  <si>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</si>
  <si>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</si>
  <si>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</si>
  <si>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</si>
  <si>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</si>
  <si>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</si>
  <si>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</si>
  <si>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</si>
  <si>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</si>
  <si>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</si>
  <si>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</si>
  <si>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Indicate quantity, in units,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</si>
  <si>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</si>
  <si>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</si>
  <si>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</si>
  <si>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</si>
  <si>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</si>
  <si>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</si>
  <si>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</si>
  <si>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</si>
  <si>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r>
      <t xml:space="preserve">Raw material cost - </t>
    </r>
    <r>
      <rPr>
        <b/>
        <sz val="8"/>
        <color rgb="FFFF0000"/>
        <rFont val="Arial"/>
        <family val="2"/>
      </rPr>
      <t>[DESCRIBE]</t>
    </r>
  </si>
  <si>
    <t>Other material costs</t>
  </si>
  <si>
    <t>Direct labour cost</t>
  </si>
  <si>
    <t>Manufacturing overheads cost</t>
  </si>
  <si>
    <t>Total cost to make</t>
  </si>
  <si>
    <r>
      <t xml:space="preserve">Production quantity </t>
    </r>
    <r>
      <rPr>
        <b/>
        <sz val="10"/>
        <color rgb="FFFF0000"/>
        <rFont val="Arial"/>
        <family val="2"/>
      </rPr>
      <t>[specify unit e.g. KG, MT]</t>
    </r>
  </si>
  <si>
    <t>Unit cost to make</t>
  </si>
  <si>
    <t>Notes:  [1.1]</t>
  </si>
  <si>
    <t>The quarter of the period</t>
  </si>
  <si>
    <t>Quarterly cost of each raw material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</si>
  <si>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</si>
  <si>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</si>
  <si>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</si>
  <si>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</si>
  <si>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</si>
  <si>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</si>
  <si>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</si>
  <si>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</si>
  <si>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</si>
  <si>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</si>
  <si>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</si>
  <si>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</si>
  <si>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Raw material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</si>
  <si>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</si>
  <si>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</si>
  <si>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</si>
  <si>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</si>
  <si>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</si>
  <si>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</si>
  <si>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</si>
  <si>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</si>
  <si>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</si>
  <si>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</si>
  <si>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</si>
  <si>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</si>
  <si>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</si>
  <si>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</si>
  <si>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</si>
  <si>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</si>
  <si>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</si>
  <si>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</si>
  <si>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</si>
  <si>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</si>
  <si>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</si>
  <si>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</si>
  <si>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</si>
  <si>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</si>
  <si>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</si>
  <si>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</si>
  <si>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</si>
  <si>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</si>
  <si>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</si>
  <si>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</si>
  <si>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</si>
  <si>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</si>
  <si>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</si>
  <si>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</si>
  <si>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</si>
  <si>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</si>
  <si>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</si>
  <si>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COST TO MAKE - THE GOODS EXPORTED TO AUSTRALIA</t>
  </si>
  <si>
    <t>Quarterly cost of each raw material for the MCC (enter additional columns for different raw materials used)</t>
  </si>
  <si>
    <t>Exhibit G-5.2 source data for worksheet 'G-5 Australian CTM'</t>
  </si>
  <si>
    <t>Total amount of relevant account (in the period)</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</si>
  <si>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</si>
  <si>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</si>
  <si>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</si>
  <si>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</si>
  <si>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t>Notes:  [1]</t>
  </si>
  <si>
    <t>Identify the raw material</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</si>
  <si>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</si>
  <si>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</si>
  <si>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</si>
  <si>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</si>
  <si>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</si>
  <si>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</si>
  <si>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</si>
  <si>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</si>
  <si>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</si>
  <si>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</si>
  <si>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Is the provider a state-invested enterprise (SIE)?</t>
  </si>
  <si>
    <t>Does the supplier manufacture the raw material?</t>
  </si>
  <si>
    <t>Country of manufacture</t>
  </si>
  <si>
    <t>Manufacturer (if not the supplier)</t>
  </si>
  <si>
    <t>Is the manufacturer an SIE YES/NO?</t>
  </si>
  <si>
    <t>Date of invoice</t>
  </si>
  <si>
    <t>Purchase price (excl. VAT)</t>
  </si>
  <si>
    <t>Unit price (excl. VAT)</t>
  </si>
  <si>
    <t>Ocean freight and/or marine insurance</t>
  </si>
  <si>
    <t>Port handling and other import charges</t>
  </si>
  <si>
    <t>Inland freight</t>
  </si>
  <si>
    <t>Specify the type of material purchased</t>
  </si>
  <si>
    <t>Description of the raw material</t>
  </si>
  <si>
    <t>Specify the name of the organisation that supplies the raw material</t>
  </si>
  <si>
    <t>Specify whether the supplier is a state-invested enterprise (SIE)</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</si>
  <si>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</si>
  <si>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</si>
  <si>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</si>
  <si>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whether the producer/manufacturer noted in [7] is a state-interested enterprise (SIE)</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</si>
  <si>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</si>
  <si>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</si>
  <si>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</si>
  <si>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</si>
  <si>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</si>
  <si>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[12] &amp; [13]</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</si>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</sst>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7">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11"/>
      <name val="Calibri"/>
      <family val="2"/>
      <scheme val="minor"/>
    </font>
    <font>
      <b/>
      <sz val="8"/>
      <color rgb="FFFF0000"/>
      <name val="Arial"/>
      <family val="2"/>
    </font>
    <font>
      <b/>
      <sz val="12"/>
      <color indexed="10"/>
      <name val="Arial"/>
      <family val="2"/>
    </font>
    <font>
      <sz val="8"/>
      <name val="Arial"/>
      <family val="2"/>
    </font>
    <font>
      <b/>
      <sz val="12"/>
      <color indexed="4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cellStyleXfs>
  <cellXfs count="182">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1" fillId="0" borderId="0" xfId="0" applyFont="1" applyAlignment="1">
      <alignment horizontal="left" vertical="top" wrapText="1"/>
    </xf>
    <xf numFmtId="0" fontId="0" fillId="0" borderId="0" xfId="0" applyAlignment="1">
      <alignment horizontal="center" vertical="top" wrapText="1"/>
    </xf>
    <xf numFmtId="43" fontId="0" fillId="0" borderId="0" xfId="1" applyFont="1"/>
    <xf numFmtId="0" fontId="0" fillId="0" borderId="0" xfId="0" applyAlignment="1">
      <alignment horizontal="center" vertical="top"/>
    </xf>
    <xf numFmtId="0" fontId="8" fillId="0" borderId="0" xfId="3"/>
    <xf numFmtId="0" fontId="5" fillId="0" borderId="0" xfId="5"/>
    <xf numFmtId="0" fontId="5" fillId="0" borderId="0" xfId="5" applyAlignment="1">
      <alignment horizontal="left"/>
    </xf>
    <xf numFmtId="0" fontId="5" fillId="0" borderId="0" xfId="5" applyAlignment="1">
      <alignment horizontal="right"/>
    </xf>
    <xf numFmtId="43" fontId="0" fillId="0" borderId="0" xfId="6" applyFont="1"/>
    <xf numFmtId="0" fontId="1" fillId="0" borderId="0" xfId="5" applyFont="1" applyAlignment="1">
      <alignment horizontal="center"/>
    </xf>
    <xf numFmtId="0" fontId="1" fillId="3" borderId="1" xfId="5" applyFont="1" applyFill="1" applyBorder="1" applyAlignment="1">
      <alignment wrapText="1"/>
    </xf>
    <xf numFmtId="0" fontId="5" fillId="0" borderId="1" xfId="5"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5" fillId="0" borderId="0" xfId="0" applyFont="1" applyAlignment="1">
      <alignment horizontal="right" vertical="top" wrapText="1"/>
    </xf>
    <xf numFmtId="0" fontId="1" fillId="0" borderId="0" xfId="3" applyFont="1" applyAlignment="1">
      <alignment vertical="top" wrapText="1"/>
    </xf>
    <xf numFmtId="0" fontId="1" fillId="0" borderId="0" xfId="0" applyFont="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0" fillId="0" borderId="0" xfId="0" applyFont="1" applyAlignment="1">
      <alignment horizontal="left"/>
    </xf>
    <xf numFmtId="0" fontId="1" fillId="0" borderId="0" xfId="5" applyFont="1" applyAlignment="1">
      <alignment vertical="top" wrapText="1"/>
    </xf>
    <xf numFmtId="0" fontId="12" fillId="0" borderId="0" xfId="3" applyFont="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Alignment="1">
      <alignment horizontal="left" vertical="center"/>
    </xf>
    <xf numFmtId="0" fontId="19" fillId="0" borderId="0" xfId="0" quotePrefix="1" applyFont="1" applyAlignment="1">
      <alignment horizontal="left" vertical="center"/>
    </xf>
    <xf numFmtId="0" fontId="19" fillId="0" borderId="0" xfId="0" applyFont="1" applyAlignment="1">
      <alignment horizontal="left" vertical="center"/>
    </xf>
    <xf numFmtId="0" fontId="17" fillId="4" borderId="1" xfId="0" applyFont="1" applyFill="1" applyBorder="1" applyAlignment="1">
      <alignment horizontal="left" vertical="center" wrapText="1"/>
    </xf>
    <xf numFmtId="0" fontId="12" fillId="0" borderId="3" xfId="3" applyFont="1" applyBorder="1"/>
    <xf numFmtId="0" fontId="12" fillId="0" borderId="11" xfId="3" applyFont="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Border="1"/>
    <xf numFmtId="0" fontId="12" fillId="0" borderId="20" xfId="3" applyFont="1" applyBorder="1"/>
    <xf numFmtId="0" fontId="13" fillId="0" borderId="7" xfId="3" applyFont="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Border="1" applyAlignment="1">
      <alignment vertical="top"/>
    </xf>
    <xf numFmtId="43" fontId="13" fillId="0" borderId="25" xfId="1" applyFont="1" applyFill="1" applyBorder="1" applyAlignment="1">
      <alignment vertical="top"/>
    </xf>
    <xf numFmtId="0" fontId="13" fillId="0" borderId="23" xfId="3" applyFont="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Alignment="1">
      <alignment vertical="center"/>
    </xf>
    <xf numFmtId="0" fontId="16" fillId="0" borderId="0" xfId="0" applyFont="1" applyAlignment="1">
      <alignmen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13" fillId="0" borderId="24" xfId="3" applyFont="1" applyBorder="1" applyAlignment="1">
      <alignment vertical="top"/>
    </xf>
    <xf numFmtId="43" fontId="13" fillId="0" borderId="4" xfId="1" applyFont="1" applyFill="1" applyBorder="1" applyAlignment="1">
      <alignment vertical="top"/>
    </xf>
    <xf numFmtId="0" fontId="13" fillId="0" borderId="30" xfId="3" quotePrefix="1" applyFont="1" applyBorder="1" applyAlignment="1">
      <alignment vertical="top"/>
    </xf>
    <xf numFmtId="43" fontId="13" fillId="0" borderId="29" xfId="1" applyFont="1" applyFill="1" applyBorder="1" applyAlignment="1">
      <alignment vertical="top"/>
    </xf>
    <xf numFmtId="0" fontId="13" fillId="0" borderId="17" xfId="3" quotePrefix="1" applyFont="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5" fillId="0" borderId="0" xfId="1" applyNumberFormat="1" applyFont="1"/>
    <xf numFmtId="0" fontId="24" fillId="0" borderId="0" xfId="5" applyFont="1" applyAlignment="1">
      <alignment horizontal="left"/>
    </xf>
    <xf numFmtId="0" fontId="25" fillId="0" borderId="0" xfId="0" applyFont="1"/>
    <xf numFmtId="0" fontId="25" fillId="0" borderId="0" xfId="0" applyFont="1" applyAlignment="1">
      <alignment horizontal="center"/>
    </xf>
    <xf numFmtId="0" fontId="25" fillId="0" borderId="0" xfId="0" applyFont="1" applyAlignment="1">
      <alignment horizontal="left"/>
    </xf>
    <xf numFmtId="0" fontId="26" fillId="0" borderId="0" xfId="5" applyFont="1" applyAlignment="1">
      <alignment horizontal="left"/>
    </xf>
    <xf numFmtId="14" fontId="25" fillId="0" borderId="0" xfId="0" applyNumberFormat="1" applyFont="1" applyAlignment="1">
      <alignment horizontal="center"/>
    </xf>
    <xf numFmtId="0" fontId="5" fillId="0" borderId="1" xfId="0" applyFont="1" applyBorder="1" applyAlignment="1">
      <alignment horizontal="center"/>
    </xf>
    <xf numFmtId="0" fontId="3" fillId="0" borderId="0" xfId="1" applyNumberFormat="1" applyFont="1" applyFill="1"/>
    <xf numFmtId="0" fontId="1"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1" applyFont="1" applyFill="1"/>
    <xf numFmtId="44" fontId="0" fillId="0" borderId="0" xfId="2" applyFont="1" applyFill="1"/>
    <xf numFmtId="0" fontId="0" fillId="0" borderId="0" xfId="0" applyAlignment="1">
      <alignment horizontal="left"/>
    </xf>
    <xf numFmtId="0" fontId="22" fillId="0" borderId="0" xfId="0" applyFont="1" applyAlignment="1">
      <alignment horizontal="left" vertical="center"/>
    </xf>
    <xf numFmtId="0" fontId="22" fillId="0" borderId="0" xfId="0" applyFont="1" applyAlignment="1">
      <alignment vertical="center"/>
    </xf>
    <xf numFmtId="0" fontId="0" fillId="0" borderId="0" xfId="0" applyAlignment="1">
      <alignment horizontal="right"/>
    </xf>
    <xf numFmtId="0" fontId="5" fillId="0" borderId="1" xfId="0" applyFont="1" applyBorder="1" applyAlignment="1">
      <alignment horizontal="left" vertical="top" wrapText="1"/>
    </xf>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cellXfs>
  <cellStyles count="10">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2 2" xfId="8" xr:uid="{E8B099BC-1E29-4F7C-A4FF-E00E1F210B90}"/>
    <cellStyle name="Normal 3" xfId="5" xr:uid="{00000000-0005-0000-0000-000006000000}"/>
    <cellStyle name="Normal 3 3" xfId="9" xr:uid="{2121F965-D64E-4531-A326-FD99DC004C4A}"/>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C64"/>
  <sheetViews>
    <sheetView showZeros="0" tabSelected="1" zoomScaleNormal="100" workbookViewId="0">
      <selection activeCell="A5" sqref="A5"/>
    </sheetView>
  </sheetViews>
  <sheetFormatPr defaultRowHeight="12.75"/>
  <cols>
    <col min="1" max="3" width="20.7109375" style="169" customWidth="1"/>
    <col min="4" max="26" width="10.7109375" customWidth="1"/>
    <col min="27" max="27" width="12.140625" customWidth="1"/>
    <col min="28" max="29" width="10.7109375" customWidth="1"/>
    <col min="30" max="30" width="11.7109375" bestFit="1" customWidth="1"/>
    <col min="31" max="39" width="10.7109375" customWidth="1"/>
    <col min="40" max="40" width="11.28515625" bestFit="1" customWidth="1"/>
    <col min="41" max="41" width="13.42578125" customWidth="1"/>
    <col min="42" max="42" width="10.7109375" customWidth="1"/>
    <col min="43" max="43" width="12.85546875" bestFit="1" customWidth="1"/>
    <col min="44" max="44" width="15.140625" bestFit="1" customWidth="1"/>
    <col min="45" max="48" width="10.7109375" customWidth="1"/>
    <col min="49" max="49" width="14.7109375" bestFit="1" customWidth="1"/>
    <col min="50" max="50" width="17" bestFit="1" customWidth="1"/>
    <col min="51" max="51" width="12.85546875" bestFit="1" customWidth="1"/>
    <col min="52" max="52" width="14.140625" bestFit="1" customWidth="1"/>
    <col min="53" max="55" width="10.7109375" customWidth="1"/>
  </cols>
  <sheetData>
    <row r="1" spans="1:55" s="2" customFormat="1" ht="18">
      <c r="A1" s="6" t="s">
        <v>0</v>
      </c>
      <c r="B1" s="6"/>
      <c r="C1" s="6"/>
    </row>
    <row r="2" spans="1:55" s="2" customFormat="1" ht="18">
      <c r="A2" s="7"/>
      <c r="B2" s="7"/>
      <c r="C2" s="7"/>
      <c r="D2" s="4"/>
      <c r="E2" s="4"/>
      <c r="F2" s="4"/>
      <c r="G2" s="4"/>
      <c r="H2" s="4"/>
      <c r="I2" s="4"/>
      <c r="J2" s="4"/>
      <c r="K2" s="4"/>
      <c r="L2" s="4"/>
      <c r="M2" s="4"/>
      <c r="N2" s="4"/>
      <c r="O2" s="4"/>
      <c r="P2" s="4"/>
      <c r="Q2" s="4"/>
      <c r="R2" s="4"/>
      <c r="S2" s="4"/>
      <c r="T2" s="4"/>
      <c r="U2" s="4"/>
      <c r="W2" s="162"/>
    </row>
    <row r="3" spans="1:55" s="2" customFormat="1" ht="18">
      <c r="A3" s="8" t="s">
        <v>1</v>
      </c>
      <c r="B3" s="8"/>
      <c r="C3" s="8"/>
    </row>
    <row r="4" spans="1:55" s="2" customFormat="1" ht="18">
      <c r="A4" s="8"/>
      <c r="B4" s="8"/>
      <c r="C4" s="8"/>
    </row>
    <row r="5" spans="1:55" s="16" customFormat="1" ht="76.5">
      <c r="A5" s="15" t="s">
        <v>2</v>
      </c>
      <c r="B5" s="15" t="s">
        <v>3</v>
      </c>
      <c r="C5" s="15" t="s">
        <v>4</v>
      </c>
      <c r="D5" s="5" t="s">
        <v>5</v>
      </c>
      <c r="E5" s="5" t="s">
        <v>6</v>
      </c>
      <c r="F5" s="5" t="s">
        <v>7</v>
      </c>
      <c r="G5" s="5" t="s">
        <v>8</v>
      </c>
      <c r="H5" s="5" t="s">
        <v>9</v>
      </c>
      <c r="I5" s="5" t="s">
        <v>10</v>
      </c>
      <c r="J5" s="5" t="s">
        <v>11</v>
      </c>
      <c r="K5" s="5" t="s">
        <v>12</v>
      </c>
      <c r="L5" s="5" t="s">
        <v>13</v>
      </c>
      <c r="M5" s="5" t="s">
        <v>14</v>
      </c>
      <c r="N5" s="5" t="s">
        <v>15</v>
      </c>
      <c r="O5" s="5" t="s">
        <v>16</v>
      </c>
      <c r="P5" s="5" t="s">
        <v>17</v>
      </c>
      <c r="Q5" s="5" t="s">
        <v>18</v>
      </c>
      <c r="R5" s="5" t="s">
        <v>19</v>
      </c>
      <c r="S5" s="5" t="s">
        <v>20</v>
      </c>
      <c r="T5" s="5" t="s">
        <v>21</v>
      </c>
      <c r="U5" s="5" t="s">
        <v>22</v>
      </c>
      <c r="V5" s="5" t="s">
        <v>23</v>
      </c>
      <c r="W5" s="5" t="s">
        <v>24</v>
      </c>
      <c r="X5" s="5" t="s">
        <v>25</v>
      </c>
      <c r="Y5" s="5" t="s">
        <v>26</v>
      </c>
      <c r="Z5" s="5" t="s">
        <v>27</v>
      </c>
      <c r="AA5" s="5" t="s">
        <v>28</v>
      </c>
      <c r="AB5" s="5" t="s">
        <v>29</v>
      </c>
      <c r="AC5" s="5" t="s">
        <v>30</v>
      </c>
      <c r="AD5" s="5" t="s">
        <v>31</v>
      </c>
      <c r="AE5" s="5" t="s">
        <v>32</v>
      </c>
      <c r="AF5" s="5" t="s">
        <v>33</v>
      </c>
      <c r="AG5" s="5" t="s">
        <v>34</v>
      </c>
      <c r="AH5" s="5" t="s">
        <v>35</v>
      </c>
      <c r="AI5" s="5" t="s">
        <v>36</v>
      </c>
      <c r="AJ5" s="5" t="s">
        <v>37</v>
      </c>
      <c r="AK5" s="5" t="s">
        <v>38</v>
      </c>
      <c r="AL5" s="5" t="s">
        <v>39</v>
      </c>
      <c r="AM5" s="5" t="s">
        <v>40</v>
      </c>
      <c r="AN5" s="5" t="s">
        <v>41</v>
      </c>
      <c r="AO5" s="5" t="s">
        <v>42</v>
      </c>
      <c r="AP5" s="5" t="s">
        <v>43</v>
      </c>
      <c r="AQ5" s="5" t="s">
        <v>44</v>
      </c>
      <c r="AR5" s="5" t="s">
        <v>45</v>
      </c>
      <c r="AS5" s="5" t="s">
        <v>46</v>
      </c>
      <c r="AT5" s="5" t="s">
        <v>47</v>
      </c>
      <c r="AU5" s="5" t="s">
        <v>48</v>
      </c>
      <c r="AV5" s="5" t="s">
        <v>49</v>
      </c>
      <c r="AW5" s="5" t="s">
        <v>50</v>
      </c>
      <c r="AX5" s="5" t="s">
        <v>51</v>
      </c>
      <c r="AY5" s="5" t="s">
        <v>52</v>
      </c>
      <c r="AZ5" s="5" t="s">
        <v>53</v>
      </c>
      <c r="BA5" s="5" t="s">
        <v>54</v>
      </c>
      <c r="BB5" s="5" t="s">
        <v>55</v>
      </c>
      <c r="BC5" s="5" t="s">
        <v>56</v>
      </c>
    </row>
    <row r="6" spans="1:55" s="14" customFormat="1">
      <c r="A6" s="14" t="s">
        <v>57</v>
      </c>
      <c r="B6" s="14" t="s">
        <v>58</v>
      </c>
      <c r="C6" s="14" t="s">
        <v>59</v>
      </c>
      <c r="D6" s="14" t="s">
        <v>60</v>
      </c>
      <c r="E6" s="14" t="s">
        <v>61</v>
      </c>
      <c r="F6" s="14" t="s">
        <v>61</v>
      </c>
      <c r="G6" s="14" t="s">
        <v>62</v>
      </c>
      <c r="H6" s="14" t="s">
        <v>63</v>
      </c>
      <c r="I6" s="14" t="s">
        <v>64</v>
      </c>
      <c r="J6" s="14" t="s">
        <v>65</v>
      </c>
      <c r="K6" s="14" t="s">
        <v>66</v>
      </c>
      <c r="L6" s="14" t="s">
        <v>67</v>
      </c>
      <c r="M6" s="14" t="s">
        <v>68</v>
      </c>
      <c r="N6" s="14" t="s">
        <v>69</v>
      </c>
      <c r="O6" s="14" t="s">
        <v>70</v>
      </c>
      <c r="P6" s="14" t="s">
        <v>71</v>
      </c>
      <c r="Q6" s="14" t="s">
        <v>72</v>
      </c>
      <c r="R6" s="14" t="s">
        <v>73</v>
      </c>
      <c r="V6" s="14" t="s">
        <v>74</v>
      </c>
      <c r="W6" s="14" t="s">
        <v>75</v>
      </c>
      <c r="X6" s="14" t="s">
        <v>76</v>
      </c>
      <c r="Y6" s="14" t="s">
        <v>77</v>
      </c>
      <c r="Z6" s="14" t="s">
        <v>78</v>
      </c>
      <c r="AA6" s="14" t="s">
        <v>79</v>
      </c>
      <c r="AB6" s="14" t="s">
        <v>80</v>
      </c>
      <c r="AC6" s="14" t="s">
        <v>81</v>
      </c>
      <c r="AD6" s="14" t="s">
        <v>82</v>
      </c>
      <c r="AE6" s="14" t="s">
        <v>83</v>
      </c>
      <c r="AF6" s="14" t="s">
        <v>84</v>
      </c>
      <c r="AG6" s="14" t="s">
        <v>85</v>
      </c>
      <c r="AH6" s="14" t="s">
        <v>86</v>
      </c>
      <c r="AI6" s="14" t="s">
        <v>87</v>
      </c>
      <c r="AJ6" s="14" t="s">
        <v>88</v>
      </c>
      <c r="AK6" s="14" t="s">
        <v>89</v>
      </c>
      <c r="AL6" s="14" t="s">
        <v>90</v>
      </c>
      <c r="AM6" s="14" t="s">
        <v>91</v>
      </c>
      <c r="AN6" s="14" t="s">
        <v>92</v>
      </c>
      <c r="AO6" s="14" t="s">
        <v>93</v>
      </c>
      <c r="AP6" s="14" t="s">
        <v>94</v>
      </c>
      <c r="AQ6" s="14" t="s">
        <v>95</v>
      </c>
      <c r="AR6" s="14" t="s">
        <v>96</v>
      </c>
      <c r="AS6" s="14" t="s">
        <v>97</v>
      </c>
      <c r="AT6" s="14" t="s">
        <v>98</v>
      </c>
      <c r="AU6" s="14" t="s">
        <v>99</v>
      </c>
      <c r="AV6" s="14" t="s">
        <v>100</v>
      </c>
      <c r="AW6" s="14" t="s">
        <v>101</v>
      </c>
      <c r="AX6" s="14" t="s">
        <v>102</v>
      </c>
      <c r="AY6" s="14" t="s">
        <v>103</v>
      </c>
      <c r="AZ6" s="14" t="s">
        <v>104</v>
      </c>
      <c r="BA6" s="14" t="s">
        <v>105</v>
      </c>
      <c r="BB6" s="14" t="s">
        <v>106</v>
      </c>
      <c r="BC6" s="14" t="s">
        <v>107</v>
      </c>
    </row>
    <row r="7" spans="1:55">
      <c r="A7" s="163"/>
      <c r="B7" s="163"/>
      <c r="C7"/>
      <c r="G7" t="str">
        <f>CONCATENATE(E7,"-",F7)</f>
        <v>-</v>
      </c>
      <c r="U7" s="164"/>
      <c r="V7" s="164">
        <f>U7</f>
        <v>0</v>
      </c>
      <c r="W7" s="165">
        <f>VALUE(ROUNDUP(MONTH(V7)/12*4,0)*3&amp;"/"&amp;YEAR(V7))</f>
        <v>61</v>
      </c>
      <c r="Y7" s="166"/>
      <c r="Z7" s="167"/>
      <c r="AB7" s="168"/>
      <c r="AC7" s="168" t="e">
        <f>AB7/Z7</f>
        <v>#DIV/0!</v>
      </c>
      <c r="AD7" s="168"/>
      <c r="AE7" s="168"/>
      <c r="AF7" s="168"/>
      <c r="AG7" s="168">
        <f>AB7-AD7-AE7+AF7</f>
        <v>0</v>
      </c>
      <c r="AH7" s="168" t="e">
        <f>AG7/Z7</f>
        <v>#DIV/0!</v>
      </c>
      <c r="AI7" s="168"/>
      <c r="AJ7" s="168" t="e">
        <f>AI7/Z7</f>
        <v>#DIV/0!</v>
      </c>
      <c r="AK7" s="168"/>
      <c r="AL7" s="168" t="e">
        <f>AK7/Z7</f>
        <v>#DIV/0!</v>
      </c>
      <c r="AM7" s="168">
        <f>AG7-AI7-AK7</f>
        <v>0</v>
      </c>
      <c r="AN7" s="168" t="e">
        <f>AM7/Z7</f>
        <v>#DIV/0!</v>
      </c>
      <c r="AO7" s="168"/>
      <c r="AP7" s="168"/>
      <c r="AQ7" s="168" t="e">
        <f>AP7/Z7</f>
        <v>#DIV/0!</v>
      </c>
      <c r="AR7" s="168"/>
      <c r="AS7" s="168" t="e">
        <f>AR7/Z7</f>
        <v>#DIV/0!</v>
      </c>
      <c r="AT7" s="168"/>
      <c r="AU7" s="168" t="e">
        <f>AT7/Z7</f>
        <v>#DIV/0!</v>
      </c>
      <c r="AV7" s="168"/>
      <c r="AW7" s="168" t="e">
        <f>AV7/Z7</f>
        <v>#DIV/0!</v>
      </c>
      <c r="AX7" s="168"/>
      <c r="AY7" s="168" t="e">
        <f>AX7/Z7</f>
        <v>#DIV/0!</v>
      </c>
      <c r="AZ7" s="168"/>
      <c r="BA7" s="168" t="e">
        <f>AZ7/Z7</f>
        <v>#DIV/0!</v>
      </c>
      <c r="BB7" s="168"/>
      <c r="BC7" s="168" t="e">
        <f>BB7/Z7</f>
        <v>#DIV/0!</v>
      </c>
    </row>
    <row r="8" spans="1:55">
      <c r="A8" s="163"/>
      <c r="B8" s="163"/>
      <c r="C8" s="163"/>
    </row>
    <row r="9" spans="1:55">
      <c r="A9" s="9" t="s">
        <v>108</v>
      </c>
      <c r="B9" s="11" t="s">
        <v>109</v>
      </c>
      <c r="D9" s="11"/>
      <c r="E9" s="11"/>
      <c r="F9" s="11"/>
      <c r="G9" s="10"/>
    </row>
    <row r="10" spans="1:55" ht="15">
      <c r="A10" s="9" t="s">
        <v>110</v>
      </c>
      <c r="B10" s="11" t="s">
        <v>111</v>
      </c>
      <c r="D10" s="11"/>
      <c r="E10" s="11"/>
      <c r="F10" s="11"/>
      <c r="G10" s="10"/>
      <c r="U10" s="170"/>
    </row>
    <row r="11" spans="1:55" ht="15">
      <c r="A11" s="9" t="s">
        <v>112</v>
      </c>
      <c r="B11" s="11" t="s">
        <v>113</v>
      </c>
      <c r="D11" s="11"/>
      <c r="E11" s="11"/>
      <c r="F11" s="11"/>
      <c r="G11" s="10"/>
      <c r="U11" s="170"/>
    </row>
    <row r="12" spans="1:55" ht="15">
      <c r="A12" s="9" t="s">
        <v>114</v>
      </c>
      <c r="B12" s="11" t="s">
        <v>115</v>
      </c>
      <c r="C12"/>
      <c r="D12" s="11"/>
      <c r="E12" s="11"/>
      <c r="F12" s="11"/>
      <c r="G12" s="10"/>
      <c r="U12" s="171"/>
    </row>
    <row r="13" spans="1:55" ht="15">
      <c r="A13" s="9" t="s">
        <v>116</v>
      </c>
      <c r="B13" s="11" t="s">
        <v>117</v>
      </c>
      <c r="C13"/>
      <c r="D13" s="11"/>
      <c r="E13" s="11"/>
      <c r="F13" s="11"/>
      <c r="G13" s="10"/>
      <c r="U13" s="170"/>
    </row>
    <row r="14" spans="1:55" ht="15">
      <c r="A14" s="9" t="s">
        <v>118</v>
      </c>
      <c r="B14" s="11" t="s">
        <v>119</v>
      </c>
      <c r="C14"/>
      <c r="D14" s="11"/>
      <c r="E14" s="11"/>
      <c r="F14" s="11"/>
      <c r="G14" s="10"/>
      <c r="U14" s="170"/>
    </row>
    <row r="15" spans="1:55" ht="15">
      <c r="A15" s="9" t="s">
        <v>120</v>
      </c>
      <c r="B15" s="11" t="s">
        <v>121</v>
      </c>
      <c r="C15"/>
      <c r="D15" s="11"/>
      <c r="E15" s="11"/>
      <c r="F15" s="11"/>
      <c r="G15" s="10"/>
      <c r="U15" s="170"/>
    </row>
    <row r="16" spans="1:55" ht="15">
      <c r="A16" s="9" t="s">
        <v>122</v>
      </c>
      <c r="B16" s="11" t="s">
        <v>123</v>
      </c>
      <c r="C16"/>
      <c r="D16" s="60"/>
      <c r="E16" s="11"/>
      <c r="F16" s="11"/>
      <c r="G16" s="10"/>
      <c r="U16" s="171"/>
    </row>
    <row r="17" spans="1:21" ht="15">
      <c r="A17" s="9" t="s">
        <v>65</v>
      </c>
      <c r="B17" s="11" t="s">
        <v>124</v>
      </c>
      <c r="C17"/>
      <c r="D17" s="60"/>
      <c r="E17" s="11"/>
      <c r="F17" s="11"/>
      <c r="G17" s="10"/>
      <c r="U17" s="171"/>
    </row>
    <row r="18" spans="1:21" ht="15">
      <c r="A18" s="9" t="s">
        <v>66</v>
      </c>
      <c r="B18" s="10" t="s">
        <v>125</v>
      </c>
      <c r="C18"/>
      <c r="D18" s="60"/>
      <c r="E18" s="11"/>
      <c r="F18" s="11"/>
      <c r="G18" s="10"/>
      <c r="U18" s="171"/>
    </row>
    <row r="19" spans="1:21" ht="15">
      <c r="A19" s="9" t="s">
        <v>67</v>
      </c>
      <c r="B19" s="10" t="s">
        <v>126</v>
      </c>
      <c r="C19"/>
      <c r="D19" s="60"/>
      <c r="E19" s="11"/>
      <c r="F19" s="11"/>
      <c r="G19" s="10"/>
      <c r="U19" s="171"/>
    </row>
    <row r="20" spans="1:21" ht="15">
      <c r="A20" s="9" t="s">
        <v>68</v>
      </c>
      <c r="B20" s="10" t="s">
        <v>127</v>
      </c>
      <c r="C20"/>
      <c r="D20" s="60"/>
      <c r="E20" s="11"/>
      <c r="F20" s="11"/>
      <c r="G20" s="10"/>
      <c r="U20" s="171"/>
    </row>
    <row r="21" spans="1:21" ht="15">
      <c r="A21" s="9" t="s">
        <v>69</v>
      </c>
      <c r="B21" t="s">
        <v>128</v>
      </c>
      <c r="C21"/>
      <c r="D21" s="60"/>
      <c r="E21" s="11"/>
      <c r="F21" s="11"/>
      <c r="G21" s="10"/>
      <c r="U21" s="171"/>
    </row>
    <row r="22" spans="1:21" ht="15">
      <c r="A22" s="9" t="s">
        <v>70</v>
      </c>
      <c r="B22" s="11" t="s">
        <v>129</v>
      </c>
      <c r="C22"/>
      <c r="D22" s="60"/>
      <c r="E22" s="11"/>
      <c r="F22" s="11"/>
      <c r="G22" s="10"/>
      <c r="U22" s="171"/>
    </row>
    <row r="23" spans="1:21" ht="15">
      <c r="A23" s="9" t="s">
        <v>71</v>
      </c>
      <c r="B23" s="11" t="s">
        <v>130</v>
      </c>
      <c r="C23"/>
      <c r="D23" s="60"/>
      <c r="E23" s="11"/>
      <c r="F23" s="11"/>
      <c r="G23" s="10"/>
      <c r="U23" s="171"/>
    </row>
    <row r="24" spans="1:21" ht="15">
      <c r="A24" s="9" t="s">
        <v>72</v>
      </c>
      <c r="B24" s="11" t="s">
        <v>131</v>
      </c>
      <c r="C24"/>
      <c r="D24" s="60"/>
      <c r="E24" s="11"/>
      <c r="F24" s="11"/>
      <c r="G24" s="10"/>
      <c r="U24" s="171"/>
    </row>
    <row r="25" spans="1:21" ht="15">
      <c r="A25" s="9" t="s">
        <v>132</v>
      </c>
      <c r="B25" s="11" t="s">
        <v>133</v>
      </c>
      <c r="C25"/>
      <c r="E25" s="11"/>
      <c r="F25" s="11"/>
      <c r="G25" s="10"/>
      <c r="U25" s="171"/>
    </row>
    <row r="26" spans="1:21">
      <c r="A26" s="9" t="s">
        <v>134</v>
      </c>
      <c r="B26" s="11" t="s">
        <v>135</v>
      </c>
      <c r="C26"/>
      <c r="D26" s="11"/>
      <c r="E26" s="11"/>
      <c r="F26" s="11"/>
      <c r="G26" s="10"/>
    </row>
    <row r="27" spans="1:21">
      <c r="A27" s="9" t="s">
        <v>136</v>
      </c>
      <c r="B27" s="11" t="s">
        <v>137</v>
      </c>
      <c r="C27"/>
      <c r="D27" s="11"/>
      <c r="E27" s="11"/>
      <c r="F27" s="11"/>
      <c r="G27" s="10"/>
    </row>
    <row r="28" spans="1:21">
      <c r="A28" s="9" t="s">
        <v>138</v>
      </c>
      <c r="B28" t="s">
        <v>139</v>
      </c>
      <c r="C28"/>
      <c r="E28" s="11"/>
      <c r="F28" s="11"/>
    </row>
    <row r="29" spans="1:21">
      <c r="A29" s="9" t="s">
        <v>140</v>
      </c>
      <c r="B29" s="11" t="s">
        <v>141</v>
      </c>
      <c r="C29"/>
      <c r="D29" s="11"/>
      <c r="E29" s="11"/>
      <c r="F29" s="11"/>
    </row>
    <row r="30" spans="1:21">
      <c r="A30" s="9" t="s">
        <v>142</v>
      </c>
      <c r="B30" s="11" t="s">
        <v>143</v>
      </c>
      <c r="C30"/>
      <c r="D30" s="11"/>
      <c r="E30" s="11"/>
      <c r="F30" s="11"/>
    </row>
    <row r="31" spans="1:21">
      <c r="A31" s="9" t="s">
        <v>144</v>
      </c>
      <c r="B31" s="11" t="s">
        <v>145</v>
      </c>
      <c r="C31"/>
      <c r="D31" s="11"/>
      <c r="E31" s="11"/>
      <c r="F31" s="11"/>
    </row>
    <row r="32" spans="1:21">
      <c r="A32" s="9" t="s">
        <v>146</v>
      </c>
      <c r="B32" s="11" t="s">
        <v>147</v>
      </c>
      <c r="C32"/>
      <c r="D32" s="11"/>
      <c r="E32" s="11"/>
      <c r="F32" s="11"/>
    </row>
    <row r="33" spans="1:6">
      <c r="A33" s="9" t="s">
        <v>148</v>
      </c>
      <c r="B33" s="11" t="s">
        <v>149</v>
      </c>
      <c r="C33"/>
      <c r="D33" s="11"/>
      <c r="E33" s="11"/>
      <c r="F33" s="11"/>
    </row>
    <row r="34" spans="1:6">
      <c r="A34" s="9" t="s">
        <v>150</v>
      </c>
      <c r="B34" s="11" t="s">
        <v>151</v>
      </c>
      <c r="C34"/>
      <c r="D34" s="11"/>
      <c r="E34" s="11"/>
      <c r="F34" s="11"/>
    </row>
    <row r="35" spans="1:6">
      <c r="A35" s="9" t="s">
        <v>152</v>
      </c>
      <c r="B35" s="11" t="s">
        <v>153</v>
      </c>
      <c r="C35"/>
      <c r="D35" s="11"/>
      <c r="E35" s="11"/>
      <c r="F35" s="11"/>
    </row>
    <row r="36" spans="1:6">
      <c r="A36" s="9" t="s">
        <v>154</v>
      </c>
      <c r="B36" s="11" t="s">
        <v>155</v>
      </c>
      <c r="C36"/>
      <c r="D36" s="11"/>
      <c r="E36" s="11"/>
      <c r="F36" s="11"/>
    </row>
    <row r="37" spans="1:6">
      <c r="A37" s="9" t="s">
        <v>156</v>
      </c>
      <c r="B37" s="11" t="s">
        <v>157</v>
      </c>
      <c r="C37"/>
      <c r="D37" s="11"/>
      <c r="E37" s="11"/>
      <c r="F37" s="11"/>
    </row>
    <row r="38" spans="1:6">
      <c r="A38" s="9" t="s">
        <v>158</v>
      </c>
      <c r="B38" s="11" t="s">
        <v>159</v>
      </c>
      <c r="C38"/>
      <c r="D38" s="11"/>
      <c r="E38" s="11"/>
      <c r="F38" s="11"/>
    </row>
    <row r="39" spans="1:6">
      <c r="A39" s="9" t="s">
        <v>160</v>
      </c>
      <c r="B39" s="11" t="s">
        <v>161</v>
      </c>
      <c r="C39"/>
      <c r="D39" s="11"/>
      <c r="E39" s="11"/>
      <c r="F39" s="11"/>
    </row>
    <row r="40" spans="1:6">
      <c r="A40" s="9" t="s">
        <v>162</v>
      </c>
      <c r="B40" s="11" t="s">
        <v>163</v>
      </c>
      <c r="C40"/>
      <c r="D40" s="11"/>
      <c r="E40" s="11"/>
      <c r="F40" s="11"/>
    </row>
    <row r="41" spans="1:6">
      <c r="A41" s="9" t="s">
        <v>164</v>
      </c>
      <c r="B41" s="11" t="s">
        <v>165</v>
      </c>
      <c r="C41"/>
      <c r="D41" s="11"/>
      <c r="E41" s="11"/>
      <c r="F41" s="11"/>
    </row>
    <row r="42" spans="1:6">
      <c r="A42" s="9" t="s">
        <v>166</v>
      </c>
      <c r="B42" s="11" t="s">
        <v>167</v>
      </c>
      <c r="C42"/>
      <c r="D42" s="11"/>
      <c r="E42" s="11"/>
      <c r="F42" s="11"/>
    </row>
    <row r="43" spans="1:6">
      <c r="A43" s="9" t="s">
        <v>168</v>
      </c>
      <c r="B43" s="11" t="s">
        <v>169</v>
      </c>
      <c r="C43"/>
      <c r="D43" s="11"/>
      <c r="E43" s="11"/>
      <c r="F43" s="11"/>
    </row>
    <row r="44" spans="1:6">
      <c r="A44" s="9" t="s">
        <v>170</v>
      </c>
      <c r="B44" s="11" t="s">
        <v>171</v>
      </c>
      <c r="C44"/>
      <c r="D44" s="11"/>
      <c r="E44" s="11"/>
      <c r="F44" s="11"/>
    </row>
    <row r="45" spans="1:6">
      <c r="A45" s="9" t="s">
        <v>172</v>
      </c>
      <c r="B45" s="11" t="s">
        <v>173</v>
      </c>
      <c r="C45"/>
      <c r="D45" s="11"/>
      <c r="E45" s="11"/>
      <c r="F45" s="11"/>
    </row>
    <row r="46" spans="1:6">
      <c r="A46" s="9" t="s">
        <v>174</v>
      </c>
      <c r="B46" s="11" t="s">
        <v>175</v>
      </c>
      <c r="C46"/>
      <c r="D46" s="11"/>
      <c r="E46" s="11"/>
      <c r="F46" s="11"/>
    </row>
    <row r="47" spans="1:6">
      <c r="A47" s="9" t="s">
        <v>176</v>
      </c>
      <c r="B47" s="11" t="s">
        <v>177</v>
      </c>
      <c r="D47" s="11"/>
      <c r="E47" s="11"/>
      <c r="F47" s="11"/>
    </row>
    <row r="48" spans="1:6">
      <c r="A48" s="9" t="s">
        <v>178</v>
      </c>
      <c r="B48" s="11" t="s">
        <v>179</v>
      </c>
      <c r="C48"/>
      <c r="D48" s="11"/>
      <c r="E48" s="11"/>
      <c r="F48" s="11"/>
    </row>
    <row r="49" spans="1:7">
      <c r="A49" s="9" t="s">
        <v>180</v>
      </c>
      <c r="B49" s="11" t="s">
        <v>181</v>
      </c>
      <c r="D49" s="11"/>
      <c r="E49" s="11"/>
      <c r="F49" s="11"/>
    </row>
    <row r="50" spans="1:7">
      <c r="A50" s="9" t="s">
        <v>182</v>
      </c>
      <c r="B50" s="11" t="s">
        <v>183</v>
      </c>
      <c r="D50" s="11"/>
      <c r="E50" s="11"/>
      <c r="F50" s="11"/>
    </row>
    <row r="51" spans="1:7">
      <c r="A51" s="9" t="s">
        <v>184</v>
      </c>
      <c r="B51" s="11" t="s">
        <v>185</v>
      </c>
      <c r="D51" s="11"/>
      <c r="E51" s="11"/>
      <c r="F51" s="11"/>
    </row>
    <row r="52" spans="1:7">
      <c r="A52" s="9" t="s">
        <v>186</v>
      </c>
      <c r="B52" s="11" t="s">
        <v>187</v>
      </c>
      <c r="D52" s="11"/>
      <c r="E52" s="11"/>
      <c r="F52" s="11"/>
    </row>
    <row r="53" spans="1:7">
      <c r="A53" s="9"/>
      <c r="B53" s="11" t="s">
        <v>188</v>
      </c>
      <c r="D53" s="11"/>
      <c r="E53" s="11"/>
      <c r="F53" s="11"/>
    </row>
    <row r="54" spans="1:7">
      <c r="A54" s="9" t="s">
        <v>189</v>
      </c>
      <c r="B54" s="11" t="s">
        <v>190</v>
      </c>
      <c r="D54" s="11"/>
      <c r="E54" s="11"/>
      <c r="F54" s="11"/>
    </row>
    <row r="55" spans="1:7">
      <c r="A55" s="9" t="s">
        <v>191</v>
      </c>
      <c r="B55" s="11" t="s">
        <v>192</v>
      </c>
      <c r="D55" s="11"/>
      <c r="E55" s="11"/>
      <c r="F55" s="11"/>
    </row>
    <row r="56" spans="1:7">
      <c r="A56" s="9" t="s">
        <v>193</v>
      </c>
      <c r="B56" s="11" t="s">
        <v>194</v>
      </c>
      <c r="D56" s="11"/>
      <c r="E56" s="11"/>
      <c r="F56" s="11"/>
    </row>
    <row r="57" spans="1:7">
      <c r="A57" s="9" t="s">
        <v>195</v>
      </c>
      <c r="B57" s="11" t="s">
        <v>196</v>
      </c>
      <c r="D57" s="11"/>
      <c r="E57" s="11"/>
      <c r="F57" s="11"/>
    </row>
    <row r="58" spans="1:7">
      <c r="A58" s="9" t="s">
        <v>197</v>
      </c>
      <c r="B58" s="11" t="s">
        <v>198</v>
      </c>
      <c r="D58" s="11"/>
      <c r="E58" s="11"/>
      <c r="F58" s="11"/>
    </row>
    <row r="59" spans="1:7">
      <c r="A59" s="9" t="s">
        <v>199</v>
      </c>
      <c r="B59" s="11" t="s">
        <v>200</v>
      </c>
      <c r="D59" s="11"/>
      <c r="E59" s="11"/>
      <c r="F59" s="11"/>
    </row>
    <row r="60" spans="1:7">
      <c r="A60" s="9" t="s">
        <v>201</v>
      </c>
      <c r="B60" s="11" t="s">
        <v>202</v>
      </c>
      <c r="D60" s="11"/>
      <c r="E60" s="11"/>
      <c r="F60" s="11"/>
    </row>
    <row r="61" spans="1:7">
      <c r="A61" s="9"/>
      <c r="B61" s="9"/>
      <c r="C61" s="9"/>
      <c r="F61" s="11"/>
      <c r="G61" s="11"/>
    </row>
    <row r="62" spans="1:7">
      <c r="A62" s="9"/>
      <c r="B62" s="9"/>
      <c r="C62" s="9"/>
      <c r="F62" s="11"/>
      <c r="G62" s="11"/>
    </row>
    <row r="63" spans="1:7">
      <c r="A63" s="9"/>
      <c r="B63" s="9"/>
      <c r="C63" s="9"/>
    </row>
    <row r="64" spans="1:7">
      <c r="A64" s="172"/>
      <c r="B64" s="172"/>
      <c r="C64" s="17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M22"/>
  <sheetViews>
    <sheetView showZeros="0" zoomScaleNormal="100" workbookViewId="0">
      <selection activeCell="G20" sqref="G20"/>
    </sheetView>
  </sheetViews>
  <sheetFormatPr defaultRowHeight="12.75"/>
  <cols>
    <col min="1" max="4" width="12.5703125" customWidth="1"/>
    <col min="5" max="6" width="13.42578125" customWidth="1"/>
    <col min="7" max="9" width="12.5703125" customWidth="1"/>
    <col min="12" max="12" width="12.5703125" customWidth="1"/>
  </cols>
  <sheetData>
    <row r="1" spans="1:13" s="2" customFormat="1" ht="18">
      <c r="A1" s="6" t="s">
        <v>0</v>
      </c>
    </row>
    <row r="2" spans="1:13" s="2" customFormat="1" ht="18">
      <c r="A2" s="7"/>
      <c r="B2" s="4"/>
      <c r="C2" s="4"/>
    </row>
    <row r="3" spans="1:13" s="2" customFormat="1" ht="18">
      <c r="A3" s="8" t="s">
        <v>353</v>
      </c>
    </row>
    <row r="4" spans="1:13" s="2" customFormat="1" ht="18">
      <c r="A4" s="8"/>
    </row>
    <row r="5" spans="1:13" s="5" customFormat="1" ht="51">
      <c r="A5" s="5" t="s">
        <v>6</v>
      </c>
      <c r="B5" s="5" t="s">
        <v>7</v>
      </c>
      <c r="C5" s="5" t="s">
        <v>8</v>
      </c>
      <c r="D5" s="5" t="s">
        <v>24</v>
      </c>
      <c r="E5" s="5" t="s">
        <v>354</v>
      </c>
      <c r="F5" s="5" t="s">
        <v>354</v>
      </c>
      <c r="G5" s="5" t="s">
        <v>355</v>
      </c>
      <c r="H5" s="3" t="s">
        <v>356</v>
      </c>
      <c r="I5" s="3" t="s">
        <v>357</v>
      </c>
      <c r="J5" s="3" t="s">
        <v>55</v>
      </c>
      <c r="K5" s="3" t="s">
        <v>358</v>
      </c>
      <c r="L5" s="61" t="s">
        <v>359</v>
      </c>
      <c r="M5" s="3" t="s">
        <v>360</v>
      </c>
    </row>
    <row r="6" spans="1:13" s="1" customFormat="1">
      <c r="A6" s="14" t="s">
        <v>58</v>
      </c>
      <c r="B6" s="14" t="s">
        <v>58</v>
      </c>
      <c r="C6" s="14" t="s">
        <v>59</v>
      </c>
      <c r="D6" s="14" t="s">
        <v>60</v>
      </c>
      <c r="E6" s="14" t="s">
        <v>327</v>
      </c>
      <c r="F6" s="14" t="s">
        <v>327</v>
      </c>
      <c r="G6" s="14" t="s">
        <v>63</v>
      </c>
      <c r="H6" s="14" t="s">
        <v>73</v>
      </c>
      <c r="I6" s="14" t="s">
        <v>74</v>
      </c>
      <c r="J6" s="14" t="s">
        <v>75</v>
      </c>
      <c r="K6" s="14" t="s">
        <v>76</v>
      </c>
      <c r="L6" s="14" t="s">
        <v>77</v>
      </c>
      <c r="M6" s="14" t="s">
        <v>78</v>
      </c>
    </row>
    <row r="7" spans="1:13" s="1" customFormat="1">
      <c r="C7" t="str">
        <f>CONCATENATE(A7,"-",B7)</f>
        <v>-</v>
      </c>
      <c r="D7" s="34"/>
      <c r="E7" s="17"/>
      <c r="F7" s="17"/>
      <c r="G7" s="17"/>
      <c r="H7" s="17"/>
      <c r="I7" s="17"/>
      <c r="J7" s="17"/>
      <c r="K7" s="17">
        <f>SUM(E7:J7)</f>
        <v>0</v>
      </c>
      <c r="L7" s="36"/>
      <c r="M7" s="17" t="e">
        <f>K7/L7</f>
        <v>#DIV/0!</v>
      </c>
    </row>
    <row r="8" spans="1:13" s="1" customFormat="1">
      <c r="A8" s="33"/>
      <c r="B8" s="35"/>
      <c r="C8" s="17"/>
      <c r="D8" s="17"/>
      <c r="E8" s="17"/>
      <c r="F8" s="17"/>
      <c r="G8" s="17"/>
      <c r="H8" s="17"/>
      <c r="I8" s="36"/>
      <c r="J8" s="17"/>
      <c r="K8"/>
    </row>
    <row r="9" spans="1:13" s="1" customFormat="1">
      <c r="A9" s="9" t="s">
        <v>361</v>
      </c>
      <c r="B9" s="11" t="s">
        <v>117</v>
      </c>
      <c r="C9"/>
      <c r="D9"/>
      <c r="E9"/>
      <c r="F9"/>
      <c r="G9"/>
      <c r="H9"/>
      <c r="I9"/>
      <c r="J9"/>
      <c r="K9"/>
    </row>
    <row r="10" spans="1:13" s="1" customFormat="1">
      <c r="A10" s="46" t="s">
        <v>59</v>
      </c>
      <c r="B10" s="11" t="s">
        <v>119</v>
      </c>
      <c r="C10"/>
      <c r="D10"/>
      <c r="E10"/>
      <c r="F10"/>
      <c r="G10"/>
      <c r="H10"/>
      <c r="I10"/>
      <c r="J10"/>
      <c r="K10"/>
    </row>
    <row r="11" spans="1:13" s="1" customFormat="1">
      <c r="A11" s="9" t="s">
        <v>60</v>
      </c>
      <c r="B11" s="11" t="s">
        <v>362</v>
      </c>
      <c r="C11"/>
      <c r="D11"/>
      <c r="E11"/>
      <c r="F11"/>
      <c r="G11"/>
      <c r="H11"/>
      <c r="I11"/>
      <c r="J11"/>
      <c r="K11"/>
    </row>
    <row r="12" spans="1:13" s="1" customFormat="1">
      <c r="A12" s="9" t="s">
        <v>327</v>
      </c>
      <c r="B12" s="11" t="s">
        <v>363</v>
      </c>
      <c r="C12" s="13"/>
      <c r="D12" s="13"/>
      <c r="E12"/>
      <c r="F12"/>
      <c r="G12"/>
      <c r="H12"/>
      <c r="I12"/>
      <c r="J12"/>
      <c r="K12"/>
    </row>
    <row r="13" spans="1:13">
      <c r="A13" s="9" t="s">
        <v>63</v>
      </c>
      <c r="B13" s="11" t="s">
        <v>364</v>
      </c>
    </row>
    <row r="14" spans="1:13">
      <c r="A14" s="9" t="s">
        <v>73</v>
      </c>
      <c r="B14" s="11" t="s">
        <v>365</v>
      </c>
    </row>
    <row r="15" spans="1:13">
      <c r="A15" s="9" t="s">
        <v>74</v>
      </c>
      <c r="B15" s="11" t="s">
        <v>366</v>
      </c>
    </row>
    <row r="16" spans="1:13">
      <c r="A16" s="9" t="s">
        <v>75</v>
      </c>
      <c r="B16" s="11" t="s">
        <v>367</v>
      </c>
    </row>
    <row r="17" spans="1:2">
      <c r="A17" s="9" t="s">
        <v>76</v>
      </c>
      <c r="B17" s="11" t="s">
        <v>368</v>
      </c>
    </row>
    <row r="18" spans="1:2">
      <c r="A18" s="9" t="s">
        <v>77</v>
      </c>
      <c r="B18" s="11" t="s">
        <v>369</v>
      </c>
    </row>
    <row r="19" spans="1:2">
      <c r="A19" s="9" t="s">
        <v>78</v>
      </c>
      <c r="B19" s="11" t="s">
        <v>370</v>
      </c>
    </row>
    <row r="20" spans="1:2">
      <c r="A20" s="9"/>
    </row>
    <row r="21" spans="1:2">
      <c r="A21" s="9"/>
    </row>
    <row r="22" spans="1:2">
      <c r="A22" s="9"/>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election activeCell="G31" sqref="G31"/>
    </sheetView>
  </sheetViews>
  <sheetFormatPr defaultRowHeight="12.75"/>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c r="A1" s="6" t="s">
        <v>0</v>
      </c>
    </row>
    <row r="2" spans="1:8" ht="18">
      <c r="A2" s="2"/>
    </row>
    <row r="3" spans="1:8" ht="18">
      <c r="A3" s="8" t="s">
        <v>371</v>
      </c>
    </row>
    <row r="4" spans="1:8" ht="18">
      <c r="A4" s="2"/>
    </row>
    <row r="5" spans="1:8" ht="12.6" customHeight="1">
      <c r="A5" s="180" t="s">
        <v>204</v>
      </c>
      <c r="B5" s="176" t="s">
        <v>205</v>
      </c>
      <c r="C5" s="178" t="s">
        <v>206</v>
      </c>
      <c r="D5" s="181"/>
      <c r="E5" s="181"/>
      <c r="F5" s="181"/>
      <c r="G5" s="181"/>
      <c r="H5" s="179"/>
    </row>
    <row r="6" spans="1:8" ht="38.25">
      <c r="A6" s="177"/>
      <c r="B6" s="177"/>
      <c r="C6" s="63" t="s">
        <v>207</v>
      </c>
      <c r="D6" s="64" t="s">
        <v>239</v>
      </c>
      <c r="E6" s="64" t="s">
        <v>372</v>
      </c>
      <c r="F6" s="64" t="s">
        <v>373</v>
      </c>
      <c r="G6" s="64" t="s">
        <v>374</v>
      </c>
      <c r="H6" s="64" t="s">
        <v>375</v>
      </c>
    </row>
    <row r="7" spans="1:8">
      <c r="A7" s="65" t="s">
        <v>327</v>
      </c>
      <c r="B7" s="66" t="s">
        <v>376</v>
      </c>
      <c r="C7" s="66"/>
      <c r="D7" s="66"/>
      <c r="E7" s="66"/>
      <c r="F7" s="66"/>
      <c r="G7" s="66"/>
      <c r="H7" s="67"/>
    </row>
    <row r="8" spans="1:8">
      <c r="A8" s="65" t="s">
        <v>63</v>
      </c>
      <c r="B8" s="66" t="s">
        <v>355</v>
      </c>
      <c r="C8" s="66"/>
      <c r="D8" s="66"/>
      <c r="E8" s="66"/>
      <c r="F8" s="66"/>
      <c r="G8" s="66"/>
      <c r="H8" s="67"/>
    </row>
    <row r="9" spans="1:8">
      <c r="A9" s="65" t="s">
        <v>73</v>
      </c>
      <c r="B9" s="66" t="s">
        <v>356</v>
      </c>
      <c r="C9" s="66"/>
      <c r="D9" s="66"/>
      <c r="E9" s="66"/>
      <c r="F9" s="66"/>
      <c r="G9" s="66"/>
      <c r="H9" s="67"/>
    </row>
    <row r="10" spans="1:8">
      <c r="A10" s="65" t="s">
        <v>377</v>
      </c>
      <c r="B10" s="66" t="s">
        <v>378</v>
      </c>
      <c r="C10" s="66"/>
      <c r="D10" s="66"/>
      <c r="E10" s="66"/>
      <c r="F10" s="66"/>
      <c r="G10" s="66"/>
      <c r="H10" s="67"/>
    </row>
    <row r="11" spans="1:8">
      <c r="A11" s="65" t="s">
        <v>379</v>
      </c>
      <c r="B11" s="66" t="s">
        <v>380</v>
      </c>
      <c r="C11" s="66"/>
      <c r="D11" s="66"/>
      <c r="E11" s="66"/>
      <c r="F11" s="66"/>
      <c r="G11" s="66"/>
      <c r="H11" s="67"/>
    </row>
    <row r="12" spans="1:8">
      <c r="A12" s="65" t="s">
        <v>75</v>
      </c>
      <c r="B12" s="66" t="s">
        <v>55</v>
      </c>
      <c r="C12" s="66"/>
      <c r="D12" s="66"/>
      <c r="E12" s="66"/>
      <c r="F12" s="66"/>
      <c r="G12" s="66"/>
      <c r="H12" s="67"/>
    </row>
    <row r="13" spans="1:8">
      <c r="A13" s="65" t="s">
        <v>77</v>
      </c>
      <c r="B13" s="66" t="s">
        <v>381</v>
      </c>
      <c r="C13" s="66"/>
      <c r="D13" s="66"/>
      <c r="E13" s="66"/>
      <c r="F13" s="66"/>
      <c r="G13" s="66"/>
      <c r="H13" s="67"/>
    </row>
    <row r="15" spans="1:8" s="10" customFormat="1">
      <c r="A15" s="133" t="s">
        <v>227</v>
      </c>
    </row>
    <row r="16" spans="1:8" s="10" customFormat="1">
      <c r="A16" s="134" t="s">
        <v>382</v>
      </c>
    </row>
    <row r="17" spans="1:1" s="10" customFormat="1">
      <c r="A17" s="134" t="s">
        <v>383</v>
      </c>
    </row>
    <row r="18" spans="1:1" s="10" customFormat="1">
      <c r="A18" s="135" t="s">
        <v>304</v>
      </c>
    </row>
    <row r="19" spans="1:1" s="10" customFormat="1">
      <c r="A19" s="135" t="s">
        <v>229</v>
      </c>
    </row>
    <row r="20" spans="1:1" s="10" customFormat="1">
      <c r="A20" s="135" t="s">
        <v>230</v>
      </c>
    </row>
    <row r="21" spans="1:1" s="10" customFormat="1">
      <c r="A21" s="136" t="s">
        <v>231</v>
      </c>
    </row>
    <row r="22" spans="1:1" s="10" customFormat="1">
      <c r="A22" s="134" t="s">
        <v>384</v>
      </c>
    </row>
  </sheetData>
  <mergeCells count="3">
    <mergeCell ref="A5:A6"/>
    <mergeCell ref="B5:B6"/>
    <mergeCell ref="C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cols>
    <col min="1" max="3" width="23.5703125" customWidth="1"/>
    <col min="4" max="4" width="28" customWidth="1"/>
    <col min="5" max="7" width="23.5703125" customWidth="1"/>
  </cols>
  <sheetData>
    <row r="1" spans="1:7" ht="18">
      <c r="A1" s="6" t="s">
        <v>0</v>
      </c>
      <c r="B1" s="6"/>
      <c r="C1" s="6"/>
      <c r="D1" s="6"/>
    </row>
    <row r="2" spans="1:7" ht="18">
      <c r="A2" s="7"/>
      <c r="B2" s="7"/>
      <c r="C2" s="7"/>
      <c r="D2" s="7"/>
    </row>
    <row r="3" spans="1:7" ht="18">
      <c r="A3" s="8" t="s">
        <v>385</v>
      </c>
      <c r="B3" s="8"/>
      <c r="C3" s="8"/>
      <c r="D3" s="8"/>
    </row>
    <row r="6" spans="1:7" ht="28.5" customHeight="1">
      <c r="A6" s="48" t="s">
        <v>239</v>
      </c>
      <c r="B6" s="48" t="s">
        <v>372</v>
      </c>
      <c r="C6" s="48" t="s">
        <v>386</v>
      </c>
      <c r="D6" s="48" t="s">
        <v>387</v>
      </c>
      <c r="E6" s="48" t="s">
        <v>388</v>
      </c>
      <c r="F6" s="48" t="s">
        <v>389</v>
      </c>
      <c r="G6" s="49"/>
    </row>
    <row r="7" spans="1:7">
      <c r="A7" s="14" t="s">
        <v>57</v>
      </c>
      <c r="B7" s="14" t="s">
        <v>60</v>
      </c>
      <c r="C7" s="14" t="s">
        <v>327</v>
      </c>
      <c r="D7" s="14" t="s">
        <v>63</v>
      </c>
      <c r="E7" s="14" t="s">
        <v>73</v>
      </c>
      <c r="F7" s="14" t="s">
        <v>74</v>
      </c>
    </row>
    <row r="8" spans="1:7">
      <c r="C8" t="s">
        <v>390</v>
      </c>
    </row>
    <row r="10" spans="1:7">
      <c r="A10" s="9" t="s">
        <v>108</v>
      </c>
      <c r="B10" s="11" t="s">
        <v>391</v>
      </c>
      <c r="C10" s="11"/>
      <c r="D10" s="11"/>
    </row>
    <row r="11" spans="1:7">
      <c r="A11" s="9" t="s">
        <v>114</v>
      </c>
      <c r="B11" s="11" t="s">
        <v>392</v>
      </c>
      <c r="C11" s="11"/>
      <c r="D11" s="11"/>
    </row>
    <row r="12" spans="1:7">
      <c r="A12" s="9" t="s">
        <v>342</v>
      </c>
      <c r="B12" t="s">
        <v>393</v>
      </c>
      <c r="C12" s="11"/>
      <c r="D12" s="11"/>
    </row>
    <row r="13" spans="1:7">
      <c r="A13" s="9" t="s">
        <v>120</v>
      </c>
      <c r="B13" t="s">
        <v>394</v>
      </c>
      <c r="C13" s="11"/>
      <c r="D13" s="11"/>
    </row>
    <row r="14" spans="1:7">
      <c r="A14" s="9" t="s">
        <v>132</v>
      </c>
      <c r="B14" s="11" t="s">
        <v>395</v>
      </c>
    </row>
    <row r="15" spans="1:7">
      <c r="A15" s="9" t="s">
        <v>134</v>
      </c>
      <c r="B15" s="11" t="s">
        <v>396</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9" sqref="B9"/>
    </sheetView>
  </sheetViews>
  <sheetFormatPr defaultColWidth="9" defaultRowHeight="12.75"/>
  <cols>
    <col min="1" max="1" width="15.140625" style="20" customWidth="1"/>
    <col min="2" max="2" width="17.7109375" style="20" customWidth="1"/>
    <col min="3" max="3" width="22" style="20" customWidth="1"/>
    <col min="4" max="4" width="12.5703125" style="20" customWidth="1"/>
    <col min="5" max="16384" width="9" style="20"/>
  </cols>
  <sheetData>
    <row r="1" spans="1:4" ht="18">
      <c r="A1" s="32" t="s">
        <v>0</v>
      </c>
    </row>
    <row r="2" spans="1:4" ht="18">
      <c r="A2" s="31"/>
    </row>
    <row r="3" spans="1:4" ht="18">
      <c r="A3" s="30" t="s">
        <v>397</v>
      </c>
    </row>
    <row r="6" spans="1:4" ht="25.5">
      <c r="A6" s="25"/>
      <c r="B6" s="25" t="s">
        <v>398</v>
      </c>
      <c r="C6" s="25" t="s">
        <v>399</v>
      </c>
    </row>
    <row r="7" spans="1:4" ht="38.25">
      <c r="A7" s="28" t="s">
        <v>400</v>
      </c>
      <c r="B7" s="29">
        <f>'B-4 Upwards sales'!B9</f>
        <v>0</v>
      </c>
      <c r="C7" s="26" t="s">
        <v>401</v>
      </c>
    </row>
    <row r="8" spans="1:4" ht="63.75">
      <c r="A8" s="28" t="s">
        <v>402</v>
      </c>
      <c r="B8" s="29">
        <f>SUMIF('G-4.1 SG&amp;A listing'!C:C,"No",'G-4.1 SG&amp;A listing'!F:F)</f>
        <v>0</v>
      </c>
      <c r="C8" s="26" t="s">
        <v>403</v>
      </c>
    </row>
    <row r="9" spans="1:4" ht="25.5">
      <c r="A9" s="28" t="s">
        <v>404</v>
      </c>
      <c r="B9" s="27" t="e">
        <f>B8/B7</f>
        <v>#DIV/0!</v>
      </c>
      <c r="C9" s="26" t="s">
        <v>405</v>
      </c>
    </row>
    <row r="12" spans="1:4" ht="25.5">
      <c r="A12" s="25" t="s">
        <v>406</v>
      </c>
      <c r="B12" s="25" t="s">
        <v>407</v>
      </c>
      <c r="C12" s="25" t="s">
        <v>408</v>
      </c>
      <c r="D12" s="25" t="s">
        <v>409</v>
      </c>
    </row>
    <row r="13" spans="1:4">
      <c r="A13" s="24" t="s">
        <v>57</v>
      </c>
      <c r="B13" s="24" t="s">
        <v>60</v>
      </c>
      <c r="C13" s="24" t="s">
        <v>327</v>
      </c>
      <c r="D13" s="24" t="s">
        <v>63</v>
      </c>
    </row>
    <row r="14" spans="1:4">
      <c r="B14" s="23"/>
      <c r="C14" s="23"/>
      <c r="D14" s="23" t="e">
        <f>B14*$B$9/C14</f>
        <v>#DIV/0!</v>
      </c>
    </row>
    <row r="16" spans="1:4">
      <c r="A16" s="22" t="s">
        <v>108</v>
      </c>
      <c r="B16" s="21" t="s">
        <v>410</v>
      </c>
    </row>
    <row r="17" spans="1:2">
      <c r="A17" s="22" t="s">
        <v>114</v>
      </c>
      <c r="B17" s="21" t="s">
        <v>411</v>
      </c>
    </row>
    <row r="18" spans="1:2">
      <c r="A18" s="22" t="s">
        <v>342</v>
      </c>
      <c r="B18" s="21" t="s">
        <v>412</v>
      </c>
    </row>
    <row r="19" spans="1:2">
      <c r="A19" s="22" t="s">
        <v>120</v>
      </c>
      <c r="B19" s="21" t="s">
        <v>413</v>
      </c>
    </row>
  </sheetData>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M58"/>
  <sheetViews>
    <sheetView showZeros="0" topLeftCell="A2" zoomScaleNormal="100" workbookViewId="0">
      <selection activeCell="M7" sqref="M7"/>
    </sheetView>
  </sheetViews>
  <sheetFormatPr defaultRowHeight="12.75"/>
  <cols>
    <col min="1" max="10" width="12.5703125" customWidth="1"/>
  </cols>
  <sheetData>
    <row r="1" spans="1:13" s="2" customFormat="1" ht="18">
      <c r="A1" s="6" t="s">
        <v>0</v>
      </c>
    </row>
    <row r="2" spans="1:13" s="2" customFormat="1" ht="18">
      <c r="A2" s="7"/>
      <c r="B2" s="4"/>
      <c r="C2" s="4"/>
    </row>
    <row r="3" spans="1:13" s="2" customFormat="1" ht="18">
      <c r="A3" s="8" t="s">
        <v>414</v>
      </c>
    </row>
    <row r="4" spans="1:13" s="2" customFormat="1" ht="18">
      <c r="A4" s="8"/>
    </row>
    <row r="5" spans="1:13" ht="76.5">
      <c r="A5" s="5" t="s">
        <v>6</v>
      </c>
      <c r="B5" s="5" t="s">
        <v>7</v>
      </c>
      <c r="C5" s="5" t="s">
        <v>8</v>
      </c>
      <c r="D5" s="5" t="s">
        <v>24</v>
      </c>
      <c r="E5" s="5" t="s">
        <v>354</v>
      </c>
      <c r="F5" s="5" t="s">
        <v>354</v>
      </c>
      <c r="G5" s="5" t="s">
        <v>355</v>
      </c>
      <c r="H5" s="3" t="s">
        <v>356</v>
      </c>
      <c r="I5" s="3" t="s">
        <v>357</v>
      </c>
      <c r="J5" s="3" t="s">
        <v>55</v>
      </c>
      <c r="K5" s="3" t="s">
        <v>358</v>
      </c>
      <c r="L5" s="61" t="s">
        <v>359</v>
      </c>
      <c r="M5" s="3" t="s">
        <v>360</v>
      </c>
    </row>
    <row r="6" spans="1:13" s="10" customFormat="1">
      <c r="A6" s="14" t="s">
        <v>58</v>
      </c>
      <c r="B6" s="14" t="s">
        <v>58</v>
      </c>
      <c r="C6" s="14" t="s">
        <v>59</v>
      </c>
      <c r="D6" s="14" t="s">
        <v>60</v>
      </c>
      <c r="E6" s="14" t="s">
        <v>327</v>
      </c>
      <c r="F6" s="14" t="s">
        <v>327</v>
      </c>
      <c r="G6" s="14" t="s">
        <v>63</v>
      </c>
      <c r="H6" s="14" t="s">
        <v>73</v>
      </c>
      <c r="I6" s="14" t="s">
        <v>74</v>
      </c>
      <c r="J6" s="14" t="s">
        <v>75</v>
      </c>
      <c r="K6" s="14" t="s">
        <v>76</v>
      </c>
      <c r="L6" s="14" t="s">
        <v>77</v>
      </c>
      <c r="M6" s="14" t="s">
        <v>78</v>
      </c>
    </row>
    <row r="7" spans="1:13" s="10" customFormat="1">
      <c r="C7" s="10" t="str">
        <f>CONCATENATE(A7,"-",B7)</f>
        <v>-</v>
      </c>
      <c r="D7" s="128"/>
      <c r="E7" s="129"/>
      <c r="F7" s="129"/>
      <c r="G7" s="129"/>
      <c r="H7" s="129"/>
      <c r="I7" s="129"/>
      <c r="J7" s="129"/>
      <c r="K7" s="129">
        <f>SUM(E7:J7)</f>
        <v>0</v>
      </c>
      <c r="L7" s="130"/>
      <c r="M7" s="154" t="e">
        <f>K7/L7</f>
        <v>#DIV/0!</v>
      </c>
    </row>
    <row r="8" spans="1:13" s="10" customFormat="1">
      <c r="A8" s="131"/>
      <c r="B8" s="132"/>
      <c r="C8" s="129"/>
      <c r="D8" s="129"/>
      <c r="E8" s="129"/>
      <c r="F8" s="129"/>
      <c r="G8" s="129"/>
      <c r="H8" s="129"/>
      <c r="I8" s="130"/>
      <c r="J8" s="129"/>
    </row>
    <row r="9" spans="1:13" s="10" customFormat="1">
      <c r="A9" s="9" t="s">
        <v>361</v>
      </c>
      <c r="B9" s="11" t="s">
        <v>117</v>
      </c>
    </row>
    <row r="10" spans="1:13" s="10" customFormat="1">
      <c r="A10" s="46" t="s">
        <v>59</v>
      </c>
      <c r="B10" s="11" t="s">
        <v>119</v>
      </c>
    </row>
    <row r="11" spans="1:13" s="10" customFormat="1">
      <c r="A11" s="9" t="s">
        <v>60</v>
      </c>
      <c r="B11" s="11" t="s">
        <v>362</v>
      </c>
    </row>
    <row r="12" spans="1:13" s="10" customFormat="1">
      <c r="A12" s="9" t="s">
        <v>327</v>
      </c>
      <c r="B12" s="11" t="s">
        <v>415</v>
      </c>
      <c r="C12" s="13"/>
      <c r="D12" s="13"/>
    </row>
    <row r="13" spans="1:13" s="10" customFormat="1">
      <c r="A13" s="9" t="s">
        <v>63</v>
      </c>
      <c r="B13" s="11" t="s">
        <v>364</v>
      </c>
    </row>
    <row r="14" spans="1:13" s="10" customFormat="1">
      <c r="A14" s="9" t="s">
        <v>73</v>
      </c>
      <c r="B14" s="11" t="s">
        <v>365</v>
      </c>
    </row>
    <row r="15" spans="1:13" s="10" customFormat="1">
      <c r="A15" s="9" t="s">
        <v>74</v>
      </c>
      <c r="B15" s="11" t="s">
        <v>366</v>
      </c>
    </row>
    <row r="16" spans="1:13" s="10" customFormat="1">
      <c r="A16" s="9" t="s">
        <v>75</v>
      </c>
      <c r="B16" s="11" t="s">
        <v>367</v>
      </c>
    </row>
    <row r="17" spans="1:2" s="10" customFormat="1">
      <c r="A17" s="9" t="s">
        <v>76</v>
      </c>
      <c r="B17" s="11" t="s">
        <v>368</v>
      </c>
    </row>
    <row r="18" spans="1:2" s="10" customFormat="1">
      <c r="A18" s="9" t="s">
        <v>77</v>
      </c>
      <c r="B18" s="11" t="s">
        <v>369</v>
      </c>
    </row>
    <row r="19" spans="1:2" s="10" customFormat="1">
      <c r="A19" s="9" t="s">
        <v>78</v>
      </c>
      <c r="B19" s="11" t="s">
        <v>370</v>
      </c>
    </row>
    <row r="20" spans="1:2" s="10" customFormat="1"/>
    <row r="21" spans="1:2" s="10" customFormat="1"/>
    <row r="22" spans="1:2" s="10" customFormat="1"/>
    <row r="23" spans="1:2" s="10" customFormat="1"/>
    <row r="24" spans="1:2" s="10" customFormat="1"/>
    <row r="25" spans="1:2" s="10" customFormat="1"/>
    <row r="26" spans="1:2" s="10" customFormat="1"/>
    <row r="27" spans="1:2" s="10" customFormat="1"/>
    <row r="28" spans="1:2" s="10" customFormat="1"/>
    <row r="29" spans="1:2" s="10" customFormat="1"/>
    <row r="30" spans="1:2" s="10" customFormat="1"/>
    <row r="31" spans="1:2" s="10" customFormat="1"/>
    <row r="32" spans="1:2" s="10" customFormat="1"/>
    <row r="33" s="10" customFormat="1"/>
    <row r="34" s="10" customFormat="1"/>
    <row r="35" s="10" customFormat="1"/>
    <row r="36" s="10" customFormat="1"/>
    <row r="37" s="10" customFormat="1"/>
    <row r="38" s="10" customFormat="1"/>
    <row r="39" s="10" customFormat="1"/>
    <row r="40" s="10" customFormat="1"/>
    <row r="41" s="10" customFormat="1"/>
    <row r="42" s="10" customFormat="1"/>
    <row r="43" s="10" customFormat="1"/>
    <row r="44" s="10" customFormat="1"/>
    <row r="45" s="10" customFormat="1"/>
    <row r="46" s="10" customFormat="1"/>
    <row r="47" s="10" customFormat="1"/>
    <row r="48" s="10" customFormat="1"/>
    <row r="49" s="10" customFormat="1"/>
    <row r="50" s="10" customFormat="1"/>
    <row r="51" s="10" customFormat="1"/>
    <row r="52" s="10" customFormat="1"/>
    <row r="53" s="10" customFormat="1"/>
    <row r="54" s="10" customFormat="1"/>
    <row r="55" s="10" customFormat="1"/>
    <row r="56" s="10" customFormat="1"/>
    <row r="57" s="10" customFormat="1"/>
    <row r="58" s="10"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election activeCell="A7" sqref="A7:B7"/>
    </sheetView>
  </sheetViews>
  <sheetFormatPr defaultRowHeight="12.75"/>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c r="A1" s="6" t="s">
        <v>0</v>
      </c>
    </row>
    <row r="2" spans="1:8" ht="18">
      <c r="A2" s="2"/>
    </row>
    <row r="3" spans="1:8" ht="18">
      <c r="A3" s="8" t="s">
        <v>416</v>
      </c>
    </row>
    <row r="4" spans="1:8" ht="18">
      <c r="A4" s="2"/>
    </row>
    <row r="5" spans="1:8" ht="12.6" customHeight="1">
      <c r="A5" s="180" t="s">
        <v>204</v>
      </c>
      <c r="B5" s="176" t="s">
        <v>205</v>
      </c>
      <c r="C5" s="178" t="s">
        <v>206</v>
      </c>
      <c r="D5" s="181"/>
      <c r="E5" s="181"/>
      <c r="F5" s="181"/>
      <c r="G5" s="181"/>
      <c r="H5" s="179"/>
    </row>
    <row r="6" spans="1:8" ht="31.5" customHeight="1">
      <c r="A6" s="177"/>
      <c r="B6" s="177"/>
      <c r="C6" s="63" t="s">
        <v>207</v>
      </c>
      <c r="D6" s="64" t="s">
        <v>239</v>
      </c>
      <c r="E6" s="64" t="s">
        <v>372</v>
      </c>
      <c r="F6" s="64" t="s">
        <v>373</v>
      </c>
      <c r="G6" s="64" t="s">
        <v>417</v>
      </c>
      <c r="H6" s="64" t="s">
        <v>375</v>
      </c>
    </row>
    <row r="7" spans="1:8">
      <c r="A7" s="65" t="s">
        <v>327</v>
      </c>
      <c r="B7" s="66" t="s">
        <v>376</v>
      </c>
      <c r="C7" s="66"/>
      <c r="D7" s="66"/>
      <c r="E7" s="66"/>
      <c r="F7" s="66"/>
      <c r="G7" s="66"/>
      <c r="H7" s="67"/>
    </row>
    <row r="8" spans="1:8">
      <c r="A8" s="65" t="s">
        <v>63</v>
      </c>
      <c r="B8" s="66" t="s">
        <v>355</v>
      </c>
      <c r="C8" s="66"/>
      <c r="D8" s="66"/>
      <c r="E8" s="66"/>
      <c r="F8" s="66"/>
      <c r="G8" s="66"/>
      <c r="H8" s="67"/>
    </row>
    <row r="9" spans="1:8">
      <c r="A9" s="65" t="s">
        <v>73</v>
      </c>
      <c r="B9" s="66" t="s">
        <v>356</v>
      </c>
      <c r="C9" s="66"/>
      <c r="D9" s="66"/>
      <c r="E9" s="66"/>
      <c r="F9" s="66"/>
      <c r="G9" s="66"/>
      <c r="H9" s="67"/>
    </row>
    <row r="10" spans="1:8" ht="25.5">
      <c r="A10" s="65" t="s">
        <v>377</v>
      </c>
      <c r="B10" s="66" t="s">
        <v>378</v>
      </c>
      <c r="C10" s="66"/>
      <c r="D10" s="66"/>
      <c r="E10" s="66"/>
      <c r="F10" s="66"/>
      <c r="G10" s="66"/>
      <c r="H10" s="67"/>
    </row>
    <row r="11" spans="1:8">
      <c r="A11" s="65" t="s">
        <v>379</v>
      </c>
      <c r="B11" s="66" t="s">
        <v>380</v>
      </c>
      <c r="C11" s="66"/>
      <c r="D11" s="66"/>
      <c r="E11" s="66"/>
      <c r="F11" s="66"/>
      <c r="G11" s="66"/>
      <c r="H11" s="67"/>
    </row>
    <row r="12" spans="1:8">
      <c r="A12" s="65" t="s">
        <v>75</v>
      </c>
      <c r="B12" s="66" t="s">
        <v>55</v>
      </c>
      <c r="C12" s="66"/>
      <c r="D12" s="66"/>
      <c r="E12" s="66"/>
      <c r="F12" s="66"/>
      <c r="G12" s="66"/>
      <c r="H12" s="67"/>
    </row>
    <row r="13" spans="1:8">
      <c r="A13" s="65" t="s">
        <v>77</v>
      </c>
      <c r="B13" s="66" t="s">
        <v>381</v>
      </c>
      <c r="C13" s="66"/>
      <c r="D13" s="66"/>
      <c r="E13" s="66"/>
      <c r="F13" s="66"/>
      <c r="G13" s="66"/>
      <c r="H13" s="67"/>
    </row>
    <row r="14" spans="1:8" s="10" customFormat="1"/>
    <row r="15" spans="1:8" s="10" customFormat="1">
      <c r="A15" s="133" t="s">
        <v>227</v>
      </c>
    </row>
    <row r="16" spans="1:8" s="10" customFormat="1">
      <c r="A16" s="134" t="s">
        <v>418</v>
      </c>
    </row>
    <row r="17" spans="1:1" s="10" customFormat="1">
      <c r="A17" s="134" t="s">
        <v>419</v>
      </c>
    </row>
    <row r="18" spans="1:1" s="10" customFormat="1">
      <c r="A18" s="135" t="s">
        <v>304</v>
      </c>
    </row>
    <row r="19" spans="1:1" s="10" customFormat="1">
      <c r="A19" s="135" t="s">
        <v>229</v>
      </c>
    </row>
    <row r="20" spans="1:1" s="10" customFormat="1">
      <c r="A20" s="135" t="s">
        <v>230</v>
      </c>
    </row>
    <row r="21" spans="1:1" s="10" customFormat="1">
      <c r="A21" s="136" t="s">
        <v>231</v>
      </c>
    </row>
    <row r="22" spans="1:1" s="10" customFormat="1">
      <c r="A22" s="134" t="s">
        <v>384</v>
      </c>
    </row>
    <row r="23" spans="1:1" s="10" customFormat="1"/>
    <row r="24" spans="1:1" s="10" customFormat="1"/>
  </sheetData>
  <mergeCells count="3">
    <mergeCell ref="A5:A6"/>
    <mergeCell ref="B5:B6"/>
    <mergeCell ref="C5:H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J8" sqref="J8"/>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420</v>
      </c>
    </row>
    <row r="4" spans="1:10" s="2" customFormat="1" ht="18">
      <c r="A4" s="8"/>
    </row>
    <row r="5" spans="1:10" ht="51">
      <c r="A5" s="5" t="s">
        <v>421</v>
      </c>
      <c r="B5" s="5" t="s">
        <v>24</v>
      </c>
      <c r="C5" s="3" t="s">
        <v>376</v>
      </c>
      <c r="D5" s="5" t="s">
        <v>355</v>
      </c>
      <c r="E5" s="3" t="s">
        <v>356</v>
      </c>
      <c r="F5" s="3" t="s">
        <v>357</v>
      </c>
      <c r="G5" s="3" t="s">
        <v>55</v>
      </c>
      <c r="H5" s="3" t="s">
        <v>358</v>
      </c>
      <c r="I5" s="61" t="s">
        <v>359</v>
      </c>
      <c r="J5" s="3" t="s">
        <v>360</v>
      </c>
    </row>
    <row r="6" spans="1:10" s="10" customFormat="1">
      <c r="A6" s="14" t="s">
        <v>57</v>
      </c>
      <c r="B6" s="14" t="s">
        <v>60</v>
      </c>
      <c r="C6" s="14" t="s">
        <v>327</v>
      </c>
      <c r="D6" s="14" t="s">
        <v>63</v>
      </c>
      <c r="E6" s="14" t="s">
        <v>73</v>
      </c>
      <c r="F6" s="14" t="s">
        <v>74</v>
      </c>
      <c r="G6" s="14" t="s">
        <v>75</v>
      </c>
      <c r="H6" s="14" t="s">
        <v>76</v>
      </c>
      <c r="I6" s="14" t="s">
        <v>77</v>
      </c>
      <c r="J6" s="14" t="s">
        <v>78</v>
      </c>
    </row>
    <row r="7" spans="1:10" s="10" customFormat="1">
      <c r="E7" s="128"/>
      <c r="F7" s="129"/>
      <c r="G7" s="129"/>
      <c r="H7" s="129">
        <f>SUM(C7:G7)</f>
        <v>0</v>
      </c>
      <c r="I7" s="130"/>
      <c r="J7" s="129" t="e">
        <f>H7/I7</f>
        <v>#DIV/0!</v>
      </c>
    </row>
    <row r="8" spans="1:10" s="10" customFormat="1">
      <c r="A8" s="131"/>
      <c r="B8" s="132"/>
      <c r="C8" s="129"/>
      <c r="D8" s="129"/>
      <c r="E8" s="129"/>
      <c r="F8" s="129"/>
      <c r="G8" s="129"/>
      <c r="H8" s="129"/>
      <c r="I8" s="130"/>
      <c r="J8" s="129"/>
    </row>
    <row r="9" spans="1:10" s="10" customFormat="1">
      <c r="A9" s="9" t="s">
        <v>422</v>
      </c>
      <c r="B9" s="11" t="s">
        <v>423</v>
      </c>
    </row>
    <row r="10" spans="1:10" s="10" customFormat="1">
      <c r="A10" s="9" t="s">
        <v>60</v>
      </c>
      <c r="B10" s="11" t="s">
        <v>362</v>
      </c>
    </row>
    <row r="11" spans="1:10" s="10" customFormat="1">
      <c r="A11" s="9" t="s">
        <v>327</v>
      </c>
      <c r="B11" s="11" t="s">
        <v>363</v>
      </c>
      <c r="C11" s="13"/>
      <c r="D11" s="13"/>
      <c r="E11" s="13"/>
    </row>
    <row r="12" spans="1:10" s="10" customFormat="1">
      <c r="A12" s="9" t="s">
        <v>63</v>
      </c>
      <c r="B12" s="11" t="s">
        <v>424</v>
      </c>
    </row>
    <row r="13" spans="1:10" s="10" customFormat="1">
      <c r="A13" s="9" t="s">
        <v>73</v>
      </c>
      <c r="B13" s="11" t="s">
        <v>425</v>
      </c>
    </row>
    <row r="14" spans="1:10" s="10" customFormat="1">
      <c r="A14" s="9" t="s">
        <v>74</v>
      </c>
      <c r="B14" s="11" t="s">
        <v>426</v>
      </c>
    </row>
    <row r="15" spans="1:10" s="10" customFormat="1">
      <c r="A15" s="9" t="s">
        <v>75</v>
      </c>
      <c r="B15" s="11" t="s">
        <v>427</v>
      </c>
    </row>
    <row r="16" spans="1:10" s="10" customFormat="1">
      <c r="A16" s="9" t="s">
        <v>76</v>
      </c>
      <c r="B16" s="11" t="s">
        <v>368</v>
      </c>
    </row>
    <row r="17" spans="1:2" s="10" customFormat="1">
      <c r="A17" s="9" t="s">
        <v>77</v>
      </c>
      <c r="B17" s="11" t="s">
        <v>428</v>
      </c>
    </row>
    <row r="18" spans="1:2" s="10" customFormat="1">
      <c r="A18" s="9" t="s">
        <v>78</v>
      </c>
      <c r="B18" s="11" t="s">
        <v>429</v>
      </c>
    </row>
    <row r="19" spans="1:2" s="10" customFormat="1"/>
    <row r="20" spans="1:2" s="10" customFormat="1"/>
    <row r="21" spans="1:2" s="10" customFormat="1"/>
    <row r="22" spans="1:2" s="10" customFormat="1"/>
    <row r="23" spans="1:2" s="10" customFormat="1"/>
    <row r="24" spans="1:2" s="10" customFormat="1"/>
    <row r="25" spans="1:2" s="10" customFormat="1"/>
    <row r="26" spans="1:2" s="10" customFormat="1"/>
    <row r="27" spans="1:2" s="10" customFormat="1"/>
    <row r="28" spans="1:2" s="10" customFormat="1"/>
    <row r="29" spans="1:2" s="10" customFormat="1"/>
    <row r="30" spans="1:2" s="10" customFormat="1"/>
    <row r="31" spans="1:2" s="10" customFormat="1"/>
    <row r="32" spans="1:2" s="10" customFormat="1"/>
    <row r="33" s="10" customFormat="1"/>
    <row r="34" s="10" customFormat="1"/>
    <row r="35" s="10" customFormat="1"/>
    <row r="36" s="10" customFormat="1"/>
    <row r="37" s="10" customFormat="1"/>
    <row r="38" s="10" customFormat="1"/>
    <row r="39" s="10" customFormat="1"/>
    <row r="40" s="10" customFormat="1"/>
    <row r="41" s="10" customFormat="1"/>
    <row r="42" s="10" customFormat="1"/>
    <row r="43" s="10" customFormat="1"/>
    <row r="44" s="10" customFormat="1"/>
    <row r="45" s="10"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election activeCell="C15" sqref="C15"/>
    </sheetView>
  </sheetViews>
  <sheetFormatPr defaultRowHeight="12.75"/>
  <cols>
    <col min="1" max="17" width="15.5703125" customWidth="1"/>
    <col min="18" max="18" width="13.28515625" customWidth="1"/>
  </cols>
  <sheetData>
    <row r="1" spans="1:18" ht="18">
      <c r="A1" s="37" t="s">
        <v>0</v>
      </c>
      <c r="B1" s="37"/>
      <c r="C1" s="37"/>
      <c r="D1" s="38"/>
      <c r="E1" s="38"/>
      <c r="F1" s="38"/>
      <c r="G1" s="19"/>
      <c r="H1" s="19"/>
      <c r="I1" s="19"/>
      <c r="J1" s="19"/>
      <c r="K1" s="19"/>
      <c r="L1" s="19"/>
      <c r="M1" s="19"/>
      <c r="N1" s="19"/>
      <c r="O1" s="19"/>
      <c r="P1" s="19"/>
    </row>
    <row r="2" spans="1:18" ht="18">
      <c r="A2" s="39"/>
      <c r="B2" s="39"/>
      <c r="C2" s="39"/>
      <c r="D2" s="40"/>
      <c r="E2" s="40"/>
      <c r="F2" s="40"/>
      <c r="I2" s="19"/>
      <c r="J2" s="19"/>
      <c r="K2" s="19"/>
      <c r="L2" s="19"/>
      <c r="M2" s="19"/>
      <c r="N2" s="19"/>
      <c r="O2" s="19"/>
      <c r="P2" s="19"/>
    </row>
    <row r="3" spans="1:18" ht="18">
      <c r="A3" s="41" t="s">
        <v>430</v>
      </c>
      <c r="B3" s="41"/>
      <c r="C3" s="41"/>
      <c r="D3" s="38"/>
      <c r="E3" s="38"/>
      <c r="F3" s="38"/>
      <c r="G3" s="19"/>
      <c r="H3" s="19"/>
      <c r="I3" s="19"/>
      <c r="J3" s="19"/>
      <c r="K3" s="19"/>
      <c r="L3" s="19"/>
      <c r="M3" s="19"/>
      <c r="N3" s="19"/>
      <c r="O3" s="19"/>
      <c r="P3" s="19"/>
    </row>
    <row r="4" spans="1:18" ht="18">
      <c r="A4" s="41"/>
      <c r="B4" s="41"/>
      <c r="C4" s="41"/>
      <c r="D4" s="38"/>
      <c r="E4" s="38"/>
      <c r="F4" s="38"/>
      <c r="G4" s="19"/>
      <c r="H4" s="19"/>
      <c r="I4" s="19"/>
      <c r="J4" s="19"/>
      <c r="K4" s="19"/>
      <c r="L4" s="19"/>
      <c r="M4" s="19"/>
      <c r="N4" s="19"/>
      <c r="O4" s="19"/>
      <c r="P4" s="19"/>
    </row>
    <row r="5" spans="1:18">
      <c r="A5" s="42"/>
      <c r="B5" s="42"/>
      <c r="C5" s="42"/>
      <c r="D5" s="43"/>
      <c r="E5" s="43"/>
      <c r="F5" s="43"/>
      <c r="G5" s="43"/>
      <c r="H5" s="43"/>
      <c r="I5" s="43"/>
      <c r="J5" s="43"/>
      <c r="K5" s="43"/>
      <c r="L5" s="43"/>
      <c r="M5" s="43"/>
      <c r="N5" s="43"/>
      <c r="O5" s="43"/>
      <c r="P5" s="43"/>
    </row>
    <row r="6" spans="1:18" ht="18">
      <c r="A6" s="42"/>
      <c r="B6" s="42"/>
      <c r="C6" s="41"/>
      <c r="D6" s="38"/>
      <c r="E6" s="38"/>
      <c r="F6" s="38"/>
      <c r="G6" s="19"/>
      <c r="H6" s="19"/>
      <c r="I6" s="19"/>
      <c r="J6" s="19"/>
      <c r="K6" s="19"/>
      <c r="L6" s="19"/>
      <c r="M6" s="19"/>
      <c r="N6" s="19"/>
      <c r="O6" s="19"/>
      <c r="P6" s="19"/>
    </row>
    <row r="7" spans="1:18" s="10" customFormat="1" ht="63.75">
      <c r="A7" s="47" t="s">
        <v>431</v>
      </c>
      <c r="B7" s="47" t="s">
        <v>432</v>
      </c>
      <c r="C7" s="62" t="s">
        <v>433</v>
      </c>
      <c r="D7" s="47" t="s">
        <v>434</v>
      </c>
      <c r="E7" s="62" t="s">
        <v>435</v>
      </c>
      <c r="F7" s="47" t="s">
        <v>436</v>
      </c>
      <c r="G7" s="62" t="s">
        <v>437</v>
      </c>
      <c r="H7" s="62" t="s">
        <v>438</v>
      </c>
      <c r="I7" s="62" t="s">
        <v>21</v>
      </c>
      <c r="J7" s="62" t="s">
        <v>439</v>
      </c>
      <c r="K7" s="62" t="s">
        <v>27</v>
      </c>
      <c r="L7" s="62" t="s">
        <v>440</v>
      </c>
      <c r="M7" s="62" t="s">
        <v>441</v>
      </c>
      <c r="N7" s="62" t="s">
        <v>28</v>
      </c>
      <c r="O7" s="62" t="s">
        <v>270</v>
      </c>
      <c r="P7" s="62" t="s">
        <v>442</v>
      </c>
      <c r="Q7" s="15" t="s">
        <v>443</v>
      </c>
      <c r="R7" s="62" t="s">
        <v>444</v>
      </c>
    </row>
    <row r="8" spans="1:18" s="10" customFormat="1">
      <c r="A8" s="14" t="s">
        <v>57</v>
      </c>
      <c r="B8" s="14" t="s">
        <v>60</v>
      </c>
      <c r="C8" s="14" t="s">
        <v>327</v>
      </c>
      <c r="D8" s="14" t="s">
        <v>63</v>
      </c>
      <c r="E8" s="14" t="s">
        <v>73</v>
      </c>
      <c r="F8" s="14" t="s">
        <v>74</v>
      </c>
      <c r="G8" s="14" t="s">
        <v>75</v>
      </c>
      <c r="H8" s="14" t="s">
        <v>76</v>
      </c>
      <c r="I8" s="14" t="s">
        <v>77</v>
      </c>
      <c r="J8" s="14" t="s">
        <v>78</v>
      </c>
      <c r="K8" s="14" t="s">
        <v>79</v>
      </c>
      <c r="L8" s="14" t="s">
        <v>80</v>
      </c>
      <c r="M8" s="14" t="s">
        <v>82</v>
      </c>
      <c r="N8" s="14" t="s">
        <v>83</v>
      </c>
      <c r="O8" s="14" t="s">
        <v>84</v>
      </c>
      <c r="P8" s="14" t="s">
        <v>85</v>
      </c>
      <c r="Q8" s="14" t="s">
        <v>87</v>
      </c>
      <c r="R8" s="14" t="s">
        <v>89</v>
      </c>
    </row>
    <row r="9" spans="1:18" s="10" customFormat="1">
      <c r="A9" s="84"/>
      <c r="B9" s="84"/>
      <c r="C9" s="84"/>
      <c r="D9" s="84"/>
      <c r="E9" s="84"/>
      <c r="F9" s="84"/>
      <c r="G9" s="43"/>
      <c r="H9" s="84"/>
      <c r="I9" s="84"/>
      <c r="J9" s="84"/>
      <c r="K9" s="84"/>
      <c r="L9" s="84"/>
      <c r="M9" s="84" t="e">
        <f>L9/K9</f>
        <v>#DIV/0!</v>
      </c>
      <c r="N9" s="84"/>
      <c r="O9" s="84"/>
      <c r="P9" s="84"/>
    </row>
    <row r="10" spans="1:18" s="10" customFormat="1">
      <c r="A10" s="44"/>
      <c r="B10" s="44"/>
      <c r="C10" s="84"/>
      <c r="D10" s="84"/>
      <c r="E10" s="84"/>
      <c r="F10" s="84"/>
      <c r="G10" s="84"/>
      <c r="H10" s="84"/>
      <c r="I10" s="84"/>
      <c r="J10" s="84"/>
      <c r="K10" s="84"/>
      <c r="L10" s="84"/>
      <c r="M10" s="84"/>
      <c r="N10" s="84"/>
      <c r="O10" s="84"/>
      <c r="P10" s="84"/>
    </row>
    <row r="11" spans="1:18" s="10" customFormat="1">
      <c r="A11" s="45"/>
      <c r="B11" s="45"/>
      <c r="C11" s="45"/>
      <c r="D11" s="84"/>
      <c r="E11" s="84"/>
      <c r="F11" s="84"/>
      <c r="G11" s="84"/>
      <c r="H11" s="84"/>
      <c r="I11" s="84"/>
      <c r="J11" s="84"/>
      <c r="K11" s="84"/>
      <c r="L11" s="84"/>
      <c r="M11" s="84"/>
      <c r="N11" s="84"/>
      <c r="O11" s="84"/>
      <c r="P11" s="84"/>
    </row>
    <row r="12" spans="1:18" s="10" customFormat="1">
      <c r="A12" s="9" t="s">
        <v>227</v>
      </c>
      <c r="B12" s="12"/>
      <c r="C12" s="84"/>
      <c r="D12" s="84"/>
      <c r="E12" s="84"/>
      <c r="F12" s="84"/>
      <c r="G12" s="84"/>
      <c r="H12" s="84"/>
      <c r="I12" s="84"/>
      <c r="J12" s="84"/>
      <c r="K12" s="84"/>
      <c r="L12" s="84"/>
      <c r="M12" s="84"/>
      <c r="N12" s="84"/>
      <c r="O12" s="84"/>
      <c r="P12" s="84"/>
    </row>
    <row r="13" spans="1:18" s="10" customFormat="1">
      <c r="A13" s="9" t="s">
        <v>57</v>
      </c>
      <c r="B13" s="84" t="s">
        <v>445</v>
      </c>
      <c r="C13" s="84"/>
      <c r="D13" s="84"/>
      <c r="E13" s="84"/>
      <c r="F13" s="84"/>
      <c r="G13" s="84"/>
      <c r="H13" s="84"/>
      <c r="I13" s="84"/>
      <c r="J13" s="84"/>
      <c r="K13" s="84"/>
      <c r="L13" s="84"/>
      <c r="M13" s="84"/>
      <c r="N13" s="84"/>
    </row>
    <row r="14" spans="1:18" s="10" customFormat="1">
      <c r="A14" s="9" t="s">
        <v>60</v>
      </c>
      <c r="B14" s="10" t="s">
        <v>446</v>
      </c>
      <c r="C14" s="84"/>
      <c r="D14" s="84"/>
      <c r="E14" s="84"/>
      <c r="F14" s="84"/>
      <c r="G14" s="84"/>
      <c r="H14" s="84"/>
      <c r="I14" s="84"/>
      <c r="J14" s="84"/>
      <c r="K14" s="84"/>
      <c r="L14" s="84"/>
      <c r="M14" s="84"/>
      <c r="N14" s="84"/>
    </row>
    <row r="15" spans="1:18" s="10" customFormat="1">
      <c r="A15" s="9" t="s">
        <v>327</v>
      </c>
      <c r="B15" s="84" t="s">
        <v>447</v>
      </c>
      <c r="C15" s="84"/>
      <c r="D15" s="84"/>
      <c r="E15" s="84"/>
      <c r="F15" s="84"/>
      <c r="G15" s="84"/>
      <c r="H15" s="84"/>
      <c r="I15" s="84"/>
      <c r="J15" s="84"/>
      <c r="K15" s="84"/>
      <c r="L15" s="84"/>
      <c r="M15" s="84"/>
      <c r="N15" s="84"/>
    </row>
    <row r="16" spans="1:18" s="10" customFormat="1">
      <c r="A16" s="9" t="s">
        <v>63</v>
      </c>
      <c r="B16" s="84" t="s">
        <v>448</v>
      </c>
      <c r="C16" s="84"/>
      <c r="D16" s="84"/>
      <c r="E16" s="84"/>
      <c r="F16" s="84"/>
      <c r="G16" s="84"/>
      <c r="H16" s="84"/>
      <c r="I16" s="84"/>
      <c r="J16" s="84"/>
      <c r="K16" s="84"/>
      <c r="L16" s="84"/>
      <c r="M16" s="84"/>
      <c r="N16" s="84"/>
    </row>
    <row r="17" spans="1:16" s="10" customFormat="1">
      <c r="A17" s="9" t="s">
        <v>73</v>
      </c>
      <c r="B17" s="84" t="s">
        <v>449</v>
      </c>
      <c r="C17" s="84"/>
      <c r="D17" s="84"/>
      <c r="E17" s="84"/>
      <c r="F17" s="84"/>
      <c r="G17" s="84"/>
      <c r="H17" s="84"/>
      <c r="I17" s="84"/>
      <c r="J17" s="84"/>
      <c r="K17" s="84"/>
      <c r="L17" s="84"/>
      <c r="M17" s="84"/>
      <c r="N17" s="84"/>
    </row>
    <row r="18" spans="1:16" s="10" customFormat="1">
      <c r="A18" s="9" t="s">
        <v>74</v>
      </c>
      <c r="B18" s="84" t="s">
        <v>450</v>
      </c>
      <c r="C18" s="84"/>
      <c r="D18" s="84"/>
      <c r="E18" s="84"/>
      <c r="F18" s="84"/>
      <c r="G18" s="84"/>
      <c r="H18" s="84"/>
      <c r="I18" s="84"/>
      <c r="J18" s="84"/>
      <c r="K18" s="84"/>
      <c r="L18" s="84"/>
      <c r="M18" s="84"/>
      <c r="N18" s="84"/>
    </row>
    <row r="19" spans="1:16" s="10" customFormat="1">
      <c r="A19" s="9" t="s">
        <v>75</v>
      </c>
      <c r="B19" s="84" t="s">
        <v>451</v>
      </c>
      <c r="C19" s="84"/>
      <c r="D19" s="84"/>
      <c r="E19" s="84"/>
      <c r="F19" s="84"/>
      <c r="G19" s="84"/>
      <c r="H19" s="84"/>
      <c r="I19" s="84"/>
      <c r="J19" s="84"/>
      <c r="K19" s="84"/>
      <c r="L19" s="84"/>
      <c r="M19" s="84"/>
      <c r="N19" s="84"/>
    </row>
    <row r="20" spans="1:16" s="10" customFormat="1">
      <c r="A20" s="9" t="s">
        <v>76</v>
      </c>
      <c r="B20" s="84" t="s">
        <v>452</v>
      </c>
      <c r="C20" s="84"/>
      <c r="D20" s="84"/>
      <c r="E20" s="84"/>
      <c r="F20" s="84"/>
      <c r="G20" s="84"/>
      <c r="H20" s="84"/>
      <c r="I20" s="84"/>
      <c r="J20" s="84"/>
      <c r="K20" s="84"/>
      <c r="L20" s="84"/>
      <c r="M20" s="84"/>
      <c r="N20" s="84"/>
    </row>
    <row r="21" spans="1:16" s="10" customFormat="1">
      <c r="A21" s="9" t="s">
        <v>77</v>
      </c>
      <c r="B21" s="84" t="s">
        <v>453</v>
      </c>
      <c r="C21" s="84"/>
      <c r="D21" s="84"/>
      <c r="E21" s="84"/>
      <c r="F21" s="84"/>
      <c r="G21" s="84"/>
      <c r="H21" s="84"/>
      <c r="I21" s="84"/>
      <c r="J21" s="84"/>
      <c r="K21" s="84"/>
      <c r="L21" s="84"/>
      <c r="M21" s="84"/>
      <c r="N21" s="84"/>
    </row>
    <row r="22" spans="1:16" s="10" customFormat="1">
      <c r="A22" s="9" t="s">
        <v>78</v>
      </c>
      <c r="B22" s="84" t="s">
        <v>454</v>
      </c>
      <c r="C22" s="84"/>
      <c r="D22" s="84"/>
      <c r="E22" s="84"/>
      <c r="F22" s="84"/>
      <c r="G22" s="84"/>
      <c r="H22" s="84"/>
      <c r="I22" s="84"/>
      <c r="J22" s="84"/>
      <c r="K22" s="84"/>
      <c r="L22" s="84"/>
      <c r="M22" s="84"/>
      <c r="N22" s="84"/>
    </row>
    <row r="23" spans="1:16" s="10" customFormat="1">
      <c r="A23" s="9" t="s">
        <v>79</v>
      </c>
      <c r="B23" s="84" t="s">
        <v>455</v>
      </c>
      <c r="C23" s="84"/>
      <c r="D23" s="84"/>
      <c r="E23" s="84"/>
      <c r="F23" s="84"/>
      <c r="G23" s="84"/>
      <c r="H23" s="84"/>
      <c r="I23" s="84"/>
      <c r="J23" s="84"/>
      <c r="K23" s="84"/>
      <c r="L23" s="84"/>
      <c r="M23" s="84"/>
      <c r="N23" s="84"/>
    </row>
    <row r="24" spans="1:16" s="10" customFormat="1">
      <c r="A24" s="9" t="s">
        <v>80</v>
      </c>
      <c r="B24" s="84" t="s">
        <v>456</v>
      </c>
      <c r="C24" s="84"/>
      <c r="D24" s="84"/>
      <c r="E24" s="84"/>
      <c r="F24" s="84"/>
      <c r="G24" s="84"/>
      <c r="H24" s="84"/>
      <c r="I24" s="84"/>
      <c r="J24" s="84"/>
      <c r="K24" s="84"/>
      <c r="L24" s="84"/>
      <c r="M24" s="84"/>
      <c r="N24" s="84"/>
    </row>
    <row r="25" spans="1:16" s="10" customFormat="1">
      <c r="A25" s="9" t="s">
        <v>82</v>
      </c>
      <c r="B25" s="84" t="s">
        <v>457</v>
      </c>
      <c r="C25" s="84"/>
      <c r="D25" s="84"/>
      <c r="E25" s="84"/>
      <c r="F25" s="84"/>
      <c r="G25" s="84"/>
      <c r="H25" s="84"/>
      <c r="I25" s="84"/>
      <c r="J25" s="84"/>
      <c r="K25" s="84"/>
      <c r="L25" s="84"/>
      <c r="M25" s="84"/>
      <c r="N25" s="84"/>
    </row>
    <row r="26" spans="1:16" s="10" customFormat="1">
      <c r="A26" s="9" t="s">
        <v>83</v>
      </c>
      <c r="B26" s="84" t="s">
        <v>458</v>
      </c>
      <c r="C26" s="84"/>
      <c r="D26" s="84"/>
      <c r="E26" s="84"/>
      <c r="F26" s="84"/>
      <c r="G26" s="84"/>
      <c r="H26" s="84"/>
      <c r="I26" s="84"/>
      <c r="J26" s="84"/>
      <c r="K26" s="84"/>
      <c r="L26" s="84"/>
      <c r="M26" s="84"/>
      <c r="N26" s="84"/>
    </row>
    <row r="27" spans="1:16" s="10" customFormat="1">
      <c r="A27" s="9" t="s">
        <v>84</v>
      </c>
      <c r="B27" s="84" t="s">
        <v>459</v>
      </c>
      <c r="C27" s="84"/>
      <c r="D27" s="84"/>
      <c r="E27" s="84"/>
      <c r="F27" s="84"/>
      <c r="G27" s="84"/>
      <c r="H27" s="84"/>
      <c r="I27" s="84"/>
      <c r="J27" s="84"/>
      <c r="K27" s="84"/>
      <c r="L27" s="84"/>
      <c r="M27" s="84"/>
      <c r="N27" s="84"/>
    </row>
    <row r="28" spans="1:16" s="10" customFormat="1">
      <c r="A28" s="9" t="s">
        <v>85</v>
      </c>
      <c r="B28" s="84" t="s">
        <v>460</v>
      </c>
      <c r="C28" s="84"/>
      <c r="D28" s="84"/>
      <c r="E28" s="84"/>
      <c r="F28" s="84"/>
      <c r="G28" s="84"/>
      <c r="H28" s="84"/>
      <c r="I28" s="84"/>
      <c r="J28" s="84"/>
      <c r="K28" s="84"/>
      <c r="L28" s="84"/>
      <c r="M28" s="84"/>
      <c r="N28" s="84"/>
    </row>
    <row r="29" spans="1:16" s="10" customFormat="1">
      <c r="A29" s="9" t="s">
        <v>87</v>
      </c>
      <c r="B29" s="84" t="s">
        <v>461</v>
      </c>
      <c r="C29" s="84"/>
      <c r="D29" s="84"/>
      <c r="E29" s="84"/>
      <c r="F29" s="84"/>
      <c r="G29" s="84"/>
      <c r="H29" s="84"/>
      <c r="I29" s="84"/>
      <c r="J29" s="84"/>
      <c r="K29" s="84"/>
      <c r="L29" s="84"/>
      <c r="M29" s="84"/>
      <c r="N29" s="84"/>
    </row>
    <row r="30" spans="1:16" s="10" customFormat="1">
      <c r="A30" s="9" t="s">
        <v>89</v>
      </c>
      <c r="B30" s="84" t="s">
        <v>462</v>
      </c>
      <c r="C30" s="84"/>
      <c r="D30" s="84"/>
      <c r="E30" s="84"/>
      <c r="F30" s="84"/>
      <c r="G30" s="84"/>
      <c r="H30" s="84"/>
      <c r="I30" s="84"/>
      <c r="J30" s="84"/>
      <c r="K30" s="84"/>
      <c r="L30" s="84"/>
      <c r="M30" s="84"/>
      <c r="N30" s="84"/>
    </row>
    <row r="31" spans="1:16" s="10" customFormat="1">
      <c r="A31" s="12"/>
      <c r="C31" s="84"/>
      <c r="D31" s="84"/>
      <c r="E31" s="84"/>
      <c r="F31" s="84"/>
      <c r="G31" s="84"/>
      <c r="H31" s="84"/>
      <c r="I31" s="84"/>
      <c r="J31" s="84"/>
      <c r="K31" s="84"/>
      <c r="L31" s="84"/>
      <c r="M31" s="84"/>
      <c r="N31" s="84"/>
      <c r="O31" s="84"/>
      <c r="P31" s="84"/>
    </row>
    <row r="32" spans="1:16" s="10" customFormat="1">
      <c r="A32" s="12"/>
      <c r="B32" s="12"/>
      <c r="C32" s="84"/>
      <c r="D32" s="84"/>
      <c r="E32" s="84"/>
      <c r="F32" s="84"/>
      <c r="G32" s="84"/>
      <c r="H32" s="84"/>
      <c r="I32" s="84"/>
      <c r="J32" s="84"/>
      <c r="K32" s="84"/>
      <c r="L32" s="84"/>
      <c r="M32" s="84"/>
      <c r="N32" s="84"/>
      <c r="O32" s="84"/>
      <c r="P32" s="84"/>
    </row>
    <row r="33" spans="1:16" s="10" customFormat="1">
      <c r="A33" s="84"/>
      <c r="B33" s="84"/>
      <c r="C33" s="84"/>
      <c r="D33" s="84"/>
      <c r="E33" s="84"/>
      <c r="F33" s="84"/>
      <c r="G33" s="84"/>
      <c r="H33" s="84"/>
      <c r="I33" s="84"/>
      <c r="J33" s="84"/>
      <c r="K33" s="84"/>
      <c r="L33" s="84"/>
      <c r="M33" s="84"/>
      <c r="N33" s="84"/>
      <c r="O33" s="84"/>
      <c r="P33" s="84"/>
    </row>
    <row r="34" spans="1:16" s="10" customFormat="1"/>
    <row r="35" spans="1:16" s="10" customFormat="1"/>
    <row r="36" spans="1:16" s="10" customFormat="1"/>
    <row r="37" spans="1:16" s="10" customFormat="1"/>
    <row r="38" spans="1:16" s="10" customFormat="1"/>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cols>
    <col min="1" max="1" width="63.28515625" style="19" customWidth="1"/>
    <col min="2" max="3" width="15.5703125" style="19" customWidth="1"/>
    <col min="4" max="4" width="21" style="19" customWidth="1"/>
    <col min="5" max="5" width="22.140625" style="19" customWidth="1"/>
    <col min="6" max="16384" width="12.5703125" style="19"/>
  </cols>
  <sheetData>
    <row r="1" spans="1:5" ht="18">
      <c r="A1" s="6" t="s">
        <v>0</v>
      </c>
      <c r="B1" s="90"/>
      <c r="C1" s="90"/>
      <c r="D1" s="90"/>
      <c r="E1" s="90"/>
    </row>
    <row r="2" spans="1:5">
      <c r="A2" s="90"/>
      <c r="B2" s="90"/>
      <c r="C2" s="90"/>
      <c r="D2" s="90"/>
      <c r="E2" s="90"/>
    </row>
    <row r="3" spans="1:5" ht="18.75" thickBot="1">
      <c r="A3" s="8" t="s">
        <v>463</v>
      </c>
      <c r="B3" s="90"/>
      <c r="C3" s="90"/>
      <c r="D3" s="90"/>
      <c r="E3" s="90"/>
    </row>
    <row r="4" spans="1:5" ht="16.5" thickBot="1">
      <c r="A4" s="91" t="s">
        <v>235</v>
      </c>
      <c r="B4" s="74" t="s">
        <v>236</v>
      </c>
      <c r="C4" s="92" t="s">
        <v>237</v>
      </c>
      <c r="D4" s="75" t="s">
        <v>238</v>
      </c>
      <c r="E4" s="75" t="s">
        <v>239</v>
      </c>
    </row>
    <row r="5" spans="1:5">
      <c r="A5" s="93" t="s">
        <v>464</v>
      </c>
      <c r="B5" s="94"/>
      <c r="C5" s="95"/>
      <c r="D5" s="85"/>
      <c r="E5" s="85"/>
    </row>
    <row r="6" spans="1:5">
      <c r="A6" s="96" t="s">
        <v>241</v>
      </c>
      <c r="B6" s="97">
        <f>B5-B7</f>
        <v>0</v>
      </c>
      <c r="C6" s="98"/>
      <c r="D6" s="82"/>
      <c r="E6" s="82"/>
    </row>
    <row r="7" spans="1:5" ht="16.5" thickBot="1">
      <c r="A7" s="99" t="s">
        <v>465</v>
      </c>
      <c r="B7" s="100">
        <f>B8+B9</f>
        <v>0</v>
      </c>
      <c r="C7" s="98"/>
      <c r="D7" s="81"/>
      <c r="E7" s="81"/>
    </row>
    <row r="8" spans="1:5" ht="16.5" thickBot="1">
      <c r="A8" s="101" t="s">
        <v>243</v>
      </c>
      <c r="B8" s="102"/>
      <c r="C8" s="103"/>
      <c r="D8" s="86"/>
      <c r="E8" s="86"/>
    </row>
    <row r="9" spans="1:5" ht="16.5" thickBot="1">
      <c r="A9" s="99" t="s">
        <v>466</v>
      </c>
      <c r="B9" s="104"/>
      <c r="C9" s="103"/>
      <c r="D9" s="87"/>
      <c r="E9" s="87"/>
    </row>
    <row r="10" spans="1:5">
      <c r="A10" s="96" t="s">
        <v>241</v>
      </c>
      <c r="B10" s="105">
        <f>B9-B11-B12</f>
        <v>0</v>
      </c>
      <c r="C10" s="103"/>
      <c r="D10" s="87"/>
      <c r="E10" s="87"/>
    </row>
    <row r="11" spans="1:5" ht="16.5" thickBot="1">
      <c r="A11" s="106" t="s">
        <v>467</v>
      </c>
      <c r="B11" s="107"/>
      <c r="C11" s="108"/>
      <c r="D11" s="88"/>
      <c r="E11" s="88"/>
    </row>
    <row r="12" spans="1:5">
      <c r="A12" s="93" t="s">
        <v>468</v>
      </c>
      <c r="B12" s="109"/>
      <c r="C12" s="110"/>
      <c r="D12" s="89"/>
      <c r="E12" s="89"/>
    </row>
    <row r="13" spans="1:5" ht="16.5" thickBot="1">
      <c r="A13" s="99" t="s">
        <v>241</v>
      </c>
      <c r="B13" s="111">
        <f>B12-B14</f>
        <v>0</v>
      </c>
      <c r="C13" s="111">
        <f>C12-C14</f>
        <v>0</v>
      </c>
      <c r="D13" s="88"/>
      <c r="E13" s="88"/>
    </row>
    <row r="14" spans="1:5">
      <c r="A14" s="112" t="s">
        <v>469</v>
      </c>
      <c r="B14" s="113">
        <f>SUM(B15:B19)</f>
        <v>0</v>
      </c>
      <c r="C14" s="113">
        <f>SUM(C15:C19)</f>
        <v>0</v>
      </c>
      <c r="D14" s="86"/>
      <c r="E14" s="86"/>
    </row>
    <row r="15" spans="1:5">
      <c r="A15" s="96" t="s">
        <v>246</v>
      </c>
      <c r="B15" s="114">
        <f>B20</f>
        <v>0</v>
      </c>
      <c r="C15" s="115">
        <f>C20</f>
        <v>0</v>
      </c>
      <c r="D15" s="87"/>
      <c r="E15" s="87"/>
    </row>
    <row r="16" spans="1:5">
      <c r="A16" s="96" t="s">
        <v>247</v>
      </c>
      <c r="B16" s="116"/>
      <c r="C16" s="117"/>
      <c r="D16" s="87"/>
      <c r="E16" s="87"/>
    </row>
    <row r="17" spans="1:5">
      <c r="A17" s="96" t="s">
        <v>248</v>
      </c>
      <c r="B17" s="116"/>
      <c r="C17" s="117"/>
      <c r="D17" s="87"/>
      <c r="E17" s="87"/>
    </row>
    <row r="18" spans="1:5">
      <c r="A18" s="96" t="s">
        <v>249</v>
      </c>
      <c r="B18" s="116"/>
      <c r="C18" s="117"/>
      <c r="D18" s="87"/>
      <c r="E18" s="87"/>
    </row>
    <row r="19" spans="1:5" ht="16.5" thickBot="1">
      <c r="A19" s="99" t="s">
        <v>250</v>
      </c>
      <c r="B19" s="118"/>
      <c r="C19" s="119"/>
      <c r="D19" s="88"/>
      <c r="E19" s="88"/>
    </row>
    <row r="20" spans="1:5">
      <c r="A20" s="93" t="s">
        <v>470</v>
      </c>
      <c r="B20" s="120">
        <f>B21+B22+B23</f>
        <v>0</v>
      </c>
      <c r="C20" s="121">
        <f>C21+C22+C23</f>
        <v>0</v>
      </c>
      <c r="D20" s="89"/>
      <c r="E20" s="89"/>
    </row>
    <row r="21" spans="1:5">
      <c r="A21" s="96" t="s">
        <v>252</v>
      </c>
      <c r="B21" s="122"/>
      <c r="C21" s="123"/>
      <c r="D21" s="87"/>
      <c r="E21" s="87"/>
    </row>
    <row r="22" spans="1:5">
      <c r="A22" s="96" t="s">
        <v>253</v>
      </c>
      <c r="B22" s="122"/>
      <c r="C22" s="123"/>
      <c r="D22" s="87"/>
      <c r="E22" s="87"/>
    </row>
    <row r="23" spans="1:5" ht="16.5" thickBot="1">
      <c r="A23" s="99" t="s">
        <v>254</v>
      </c>
      <c r="B23" s="124"/>
      <c r="C23" s="125"/>
      <c r="D23" s="88"/>
      <c r="E23" s="88"/>
    </row>
    <row r="24" spans="1:5">
      <c r="A24" s="84"/>
      <c r="B24" s="84"/>
      <c r="C24" s="84"/>
      <c r="D24" s="84"/>
      <c r="E24" s="84"/>
    </row>
    <row r="25" spans="1:5">
      <c r="A25" s="84" t="s">
        <v>255</v>
      </c>
      <c r="B25" s="84"/>
      <c r="C25" s="84"/>
      <c r="D25" s="84"/>
      <c r="E25" s="84"/>
    </row>
    <row r="26" spans="1:5">
      <c r="A26" s="84"/>
      <c r="B26" s="84"/>
      <c r="C26" s="84"/>
      <c r="D26" s="84"/>
      <c r="E26" s="84"/>
    </row>
    <row r="27" spans="1:5">
      <c r="A27" s="126" t="s">
        <v>256</v>
      </c>
      <c r="B27" s="84"/>
      <c r="C27" s="84"/>
      <c r="D27" s="84"/>
      <c r="E27" s="84"/>
    </row>
    <row r="28" spans="1:5">
      <c r="A28" s="127" t="s">
        <v>257</v>
      </c>
      <c r="B28" s="84"/>
      <c r="C28" s="84"/>
      <c r="D28" s="84"/>
      <c r="E28" s="84"/>
    </row>
    <row r="29" spans="1:5">
      <c r="A29" s="84" t="s">
        <v>229</v>
      </c>
      <c r="B29" s="84"/>
      <c r="C29" s="84"/>
      <c r="D29" s="84"/>
      <c r="E29" s="84"/>
    </row>
    <row r="30" spans="1:5">
      <c r="A30" s="84" t="s">
        <v>230</v>
      </c>
      <c r="B30" s="84"/>
      <c r="C30" s="84"/>
      <c r="D30" s="84"/>
      <c r="E30" s="84"/>
    </row>
    <row r="31" spans="1:5">
      <c r="A31" s="84" t="s">
        <v>258</v>
      </c>
      <c r="B31" s="84"/>
      <c r="C31" s="84"/>
      <c r="D31" s="84"/>
      <c r="E31" s="84"/>
    </row>
  </sheetData>
  <pageMargins left="0.25" right="0.25" top="0.75" bottom="0.75" header="0.3" footer="0.3"/>
  <pageSetup paperSize="9" scale="60" orientation="landscape" horizontalDpi="300" verticalDpi="3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election activeCell="B20" sqref="B20"/>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471</v>
      </c>
    </row>
    <row r="4" spans="1:5" s="2" customFormat="1" ht="18.75" thickBot="1">
      <c r="A4" s="8"/>
    </row>
    <row r="5" spans="1:5" s="18" customFormat="1" ht="26.25" thickBot="1">
      <c r="B5" s="50" t="s">
        <v>472</v>
      </c>
      <c r="C5" s="50" t="s">
        <v>473</v>
      </c>
      <c r="D5" s="51" t="s">
        <v>474</v>
      </c>
      <c r="E5" s="52"/>
    </row>
    <row r="6" spans="1:5" s="53" customFormat="1">
      <c r="B6" s="54"/>
      <c r="C6" s="54"/>
      <c r="D6" s="55"/>
    </row>
    <row r="7" spans="1:5" s="57" customFormat="1" ht="51">
      <c r="A7" s="3" t="s">
        <v>475</v>
      </c>
      <c r="B7" s="56"/>
      <c r="C7" s="56"/>
      <c r="D7" s="56"/>
    </row>
    <row r="8" spans="1:5" s="57" customFormat="1">
      <c r="A8" s="3"/>
      <c r="B8" s="56"/>
      <c r="C8" s="56"/>
      <c r="D8" s="56"/>
    </row>
    <row r="9" spans="1:5" s="57" customFormat="1" ht="51">
      <c r="A9" s="3" t="s">
        <v>476</v>
      </c>
      <c r="B9" s="56"/>
      <c r="C9" s="56"/>
      <c r="D9" s="56"/>
    </row>
    <row r="10" spans="1:5" s="57" customFormat="1">
      <c r="A10" s="3"/>
      <c r="B10" s="56"/>
      <c r="C10" s="56"/>
      <c r="D10" s="56"/>
    </row>
    <row r="11" spans="1:5" s="57" customFormat="1" ht="25.5">
      <c r="A11" s="3" t="s">
        <v>477</v>
      </c>
      <c r="B11" s="56"/>
      <c r="C11" s="56"/>
      <c r="D11" s="56"/>
    </row>
    <row r="12" spans="1:5" ht="13.5" thickBot="1">
      <c r="A12" s="58"/>
      <c r="B12" s="59"/>
      <c r="C12" s="59"/>
      <c r="D12" s="59"/>
    </row>
    <row r="14" spans="1:5">
      <c r="A14" t="s">
        <v>478</v>
      </c>
    </row>
    <row r="15" spans="1:5">
      <c r="A15" t="s">
        <v>479</v>
      </c>
    </row>
    <row r="16" spans="1:5">
      <c r="A16" t="s">
        <v>480</v>
      </c>
    </row>
    <row r="17" spans="1:1">
      <c r="A17" t="s">
        <v>481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 zoomScaleNormal="100" workbookViewId="0">
      <selection activeCell="A2" sqref="A1:XFD1048576"/>
    </sheetView>
  </sheetViews>
  <sheetFormatPr defaultRowHeight="12.75"/>
  <cols>
    <col min="1" max="1" width="9" customWidth="1"/>
    <col min="2" max="2" width="27.7109375" customWidth="1"/>
    <col min="3" max="3" width="17.28515625" customWidth="1"/>
    <col min="4" max="4" width="17.7109375" customWidth="1"/>
    <col min="6" max="6" width="9.140625" customWidth="1"/>
  </cols>
  <sheetData>
    <row r="1" spans="1:4" ht="18">
      <c r="A1" s="6" t="s">
        <v>0</v>
      </c>
    </row>
    <row r="2" spans="1:4" ht="18">
      <c r="A2" s="2"/>
    </row>
    <row r="3" spans="1:4" ht="18">
      <c r="A3" s="8" t="s">
        <v>203</v>
      </c>
    </row>
    <row r="4" spans="1:4" ht="18">
      <c r="A4" s="2"/>
    </row>
    <row r="5" spans="1:4" ht="12.6" customHeight="1">
      <c r="A5" s="174" t="s">
        <v>204</v>
      </c>
      <c r="B5" s="176" t="s">
        <v>205</v>
      </c>
      <c r="C5" s="178" t="s">
        <v>206</v>
      </c>
      <c r="D5" s="179"/>
    </row>
    <row r="6" spans="1:4" ht="24">
      <c r="A6" s="175"/>
      <c r="B6" s="177"/>
      <c r="C6" s="63" t="s">
        <v>207</v>
      </c>
      <c r="D6" s="64" t="s">
        <v>208</v>
      </c>
    </row>
    <row r="7" spans="1:4">
      <c r="A7" s="65" t="s">
        <v>57</v>
      </c>
      <c r="B7" s="66" t="s">
        <v>2</v>
      </c>
      <c r="C7" s="66"/>
      <c r="D7" s="67"/>
    </row>
    <row r="8" spans="1:4">
      <c r="A8" s="65" t="s">
        <v>58</v>
      </c>
      <c r="B8" s="66" t="s">
        <v>3</v>
      </c>
      <c r="C8" s="66"/>
      <c r="D8" s="67"/>
    </row>
    <row r="9" spans="1:4">
      <c r="A9" s="65" t="s">
        <v>59</v>
      </c>
      <c r="B9" s="66" t="s">
        <v>4</v>
      </c>
      <c r="C9" s="66"/>
      <c r="D9" s="67"/>
    </row>
    <row r="10" spans="1:4">
      <c r="A10" s="65" t="s">
        <v>60</v>
      </c>
      <c r="B10" s="66" t="s">
        <v>5</v>
      </c>
      <c r="C10" s="66"/>
      <c r="D10" s="66"/>
    </row>
    <row r="11" spans="1:4">
      <c r="A11" s="65" t="s">
        <v>61</v>
      </c>
      <c r="B11" s="66" t="s">
        <v>6</v>
      </c>
      <c r="C11" s="66"/>
      <c r="D11" s="66"/>
    </row>
    <row r="12" spans="1:4">
      <c r="A12" s="65" t="s">
        <v>61</v>
      </c>
      <c r="B12" s="66" t="s">
        <v>7</v>
      </c>
      <c r="C12" s="66"/>
      <c r="D12" s="66"/>
    </row>
    <row r="13" spans="1:4">
      <c r="A13" s="65" t="s">
        <v>63</v>
      </c>
      <c r="B13" s="66" t="s">
        <v>9</v>
      </c>
      <c r="C13" s="66"/>
      <c r="D13" s="66"/>
    </row>
    <row r="14" spans="1:4">
      <c r="A14" s="161" t="s">
        <v>64</v>
      </c>
      <c r="B14" s="173" t="s">
        <v>10</v>
      </c>
      <c r="C14" s="66"/>
      <c r="D14" s="67"/>
    </row>
    <row r="15" spans="1:4">
      <c r="A15" s="161" t="s">
        <v>65</v>
      </c>
      <c r="B15" s="173" t="s">
        <v>209</v>
      </c>
      <c r="C15" s="66"/>
      <c r="D15" s="67"/>
    </row>
    <row r="16" spans="1:4">
      <c r="A16" s="161" t="s">
        <v>66</v>
      </c>
      <c r="B16" s="173" t="s">
        <v>12</v>
      </c>
      <c r="C16" s="66"/>
      <c r="D16" s="67"/>
    </row>
    <row r="17" spans="1:4">
      <c r="A17" s="161" t="s">
        <v>67</v>
      </c>
      <c r="B17" s="173" t="s">
        <v>210</v>
      </c>
      <c r="C17" s="66"/>
      <c r="D17" s="67"/>
    </row>
    <row r="18" spans="1:4">
      <c r="A18" s="161" t="s">
        <v>68</v>
      </c>
      <c r="B18" s="173" t="s">
        <v>211</v>
      </c>
      <c r="C18" s="66"/>
      <c r="D18" s="67"/>
    </row>
    <row r="19" spans="1:4">
      <c r="A19" s="161" t="s">
        <v>69</v>
      </c>
      <c r="B19" s="173" t="s">
        <v>212</v>
      </c>
      <c r="C19" s="66"/>
      <c r="D19" s="67"/>
    </row>
    <row r="20" spans="1:4">
      <c r="A20" s="161" t="s">
        <v>70</v>
      </c>
      <c r="B20" s="173" t="s">
        <v>213</v>
      </c>
      <c r="C20" s="66"/>
      <c r="D20" s="67"/>
    </row>
    <row r="21" spans="1:4">
      <c r="A21" s="161" t="s">
        <v>71</v>
      </c>
      <c r="B21" s="173" t="s">
        <v>214</v>
      </c>
      <c r="C21" s="66"/>
      <c r="D21" s="67"/>
    </row>
    <row r="22" spans="1:4">
      <c r="A22" s="161" t="s">
        <v>72</v>
      </c>
      <c r="B22" s="173" t="s">
        <v>18</v>
      </c>
      <c r="C22" s="66"/>
      <c r="D22" s="67"/>
    </row>
    <row r="23" spans="1:4">
      <c r="A23" s="65" t="s">
        <v>73</v>
      </c>
      <c r="B23" s="66" t="s">
        <v>19</v>
      </c>
      <c r="C23" s="66"/>
      <c r="D23" s="66"/>
    </row>
    <row r="24" spans="1:4">
      <c r="A24" s="65"/>
      <c r="B24" s="66" t="s">
        <v>20</v>
      </c>
      <c r="C24" s="66"/>
      <c r="D24" s="66"/>
    </row>
    <row r="25" spans="1:4">
      <c r="A25" s="173"/>
      <c r="B25" s="66" t="s">
        <v>21</v>
      </c>
      <c r="C25" s="66"/>
      <c r="D25" s="66"/>
    </row>
    <row r="26" spans="1:4">
      <c r="A26" s="65"/>
      <c r="B26" s="66" t="s">
        <v>22</v>
      </c>
      <c r="C26" s="66"/>
      <c r="D26" s="66"/>
    </row>
    <row r="27" spans="1:4">
      <c r="A27" s="65" t="s">
        <v>74</v>
      </c>
      <c r="B27" s="66" t="s">
        <v>23</v>
      </c>
      <c r="C27" s="66"/>
      <c r="D27" s="66"/>
    </row>
    <row r="28" spans="1:4">
      <c r="A28" s="65" t="s">
        <v>76</v>
      </c>
      <c r="B28" s="66" t="s">
        <v>25</v>
      </c>
      <c r="C28" s="66"/>
      <c r="D28" s="66"/>
    </row>
    <row r="29" spans="1:4">
      <c r="A29" s="65" t="s">
        <v>77</v>
      </c>
      <c r="B29" s="66" t="s">
        <v>26</v>
      </c>
      <c r="C29" s="66"/>
      <c r="D29" s="66"/>
    </row>
    <row r="30" spans="1:4">
      <c r="A30" s="65" t="s">
        <v>78</v>
      </c>
      <c r="B30" s="66" t="s">
        <v>215</v>
      </c>
      <c r="C30" s="66"/>
      <c r="D30" s="66"/>
    </row>
    <row r="31" spans="1:4" ht="25.5">
      <c r="A31" s="65"/>
      <c r="B31" s="66" t="s">
        <v>216</v>
      </c>
      <c r="C31" s="66"/>
      <c r="D31" s="66"/>
    </row>
    <row r="32" spans="1:4">
      <c r="A32" s="65" t="s">
        <v>79</v>
      </c>
      <c r="B32" s="66" t="s">
        <v>217</v>
      </c>
      <c r="C32" s="66"/>
      <c r="D32" s="66"/>
    </row>
    <row r="33" spans="1:4">
      <c r="A33" s="65" t="s">
        <v>80</v>
      </c>
      <c r="B33" s="66" t="s">
        <v>29</v>
      </c>
      <c r="C33" s="66"/>
      <c r="D33" s="66"/>
    </row>
    <row r="34" spans="1:4">
      <c r="A34" s="65" t="s">
        <v>82</v>
      </c>
      <c r="B34" s="66" t="s">
        <v>218</v>
      </c>
      <c r="C34" s="66"/>
      <c r="D34" s="66"/>
    </row>
    <row r="35" spans="1:4">
      <c r="A35" s="65" t="s">
        <v>83</v>
      </c>
      <c r="B35" s="66" t="s">
        <v>219</v>
      </c>
      <c r="C35" s="66"/>
      <c r="D35" s="66"/>
    </row>
    <row r="36" spans="1:4">
      <c r="A36" s="65" t="s">
        <v>84</v>
      </c>
      <c r="B36" s="66" t="s">
        <v>220</v>
      </c>
      <c r="C36" s="66"/>
      <c r="D36" s="66"/>
    </row>
    <row r="37" spans="1:4">
      <c r="A37" s="65" t="s">
        <v>85</v>
      </c>
      <c r="B37" s="66" t="s">
        <v>34</v>
      </c>
      <c r="C37" s="66"/>
      <c r="D37" s="66"/>
    </row>
    <row r="38" spans="1:4">
      <c r="A38" s="65" t="s">
        <v>87</v>
      </c>
      <c r="B38" s="66" t="s">
        <v>36</v>
      </c>
      <c r="C38" s="66"/>
      <c r="D38" s="66"/>
    </row>
    <row r="39" spans="1:4">
      <c r="A39" s="65" t="s">
        <v>89</v>
      </c>
      <c r="B39" s="66" t="s">
        <v>38</v>
      </c>
      <c r="C39" s="66"/>
      <c r="D39" s="66"/>
    </row>
    <row r="40" spans="1:4">
      <c r="A40" s="65" t="s">
        <v>91</v>
      </c>
      <c r="B40" s="66" t="s">
        <v>221</v>
      </c>
      <c r="C40" s="66"/>
      <c r="D40" s="66"/>
    </row>
    <row r="41" spans="1:4">
      <c r="A41" s="65" t="s">
        <v>93</v>
      </c>
      <c r="B41" s="66" t="s">
        <v>42</v>
      </c>
      <c r="C41" s="66"/>
      <c r="D41" s="66"/>
    </row>
    <row r="42" spans="1:4">
      <c r="A42" s="65" t="s">
        <v>96</v>
      </c>
      <c r="B42" s="66" t="s">
        <v>222</v>
      </c>
      <c r="C42" s="66"/>
      <c r="D42" s="66"/>
    </row>
    <row r="43" spans="1:4">
      <c r="A43" s="65" t="s">
        <v>96</v>
      </c>
      <c r="B43" s="66" t="s">
        <v>223</v>
      </c>
      <c r="C43" s="66"/>
      <c r="D43" s="66"/>
    </row>
    <row r="44" spans="1:4">
      <c r="A44" s="65" t="s">
        <v>98</v>
      </c>
      <c r="B44" s="66" t="s">
        <v>47</v>
      </c>
      <c r="C44" s="66"/>
      <c r="D44" s="66"/>
    </row>
    <row r="45" spans="1:4" ht="25.5">
      <c r="A45" s="65" t="s">
        <v>100</v>
      </c>
      <c r="B45" s="66" t="s">
        <v>49</v>
      </c>
      <c r="C45" s="66"/>
      <c r="D45" s="66"/>
    </row>
    <row r="46" spans="1:4">
      <c r="A46" s="65" t="s">
        <v>102</v>
      </c>
      <c r="B46" s="66" t="s">
        <v>224</v>
      </c>
      <c r="C46" s="66"/>
      <c r="D46" s="66"/>
    </row>
    <row r="47" spans="1:4">
      <c r="A47" s="65" t="s">
        <v>104</v>
      </c>
      <c r="B47" s="66" t="s">
        <v>225</v>
      </c>
      <c r="C47" s="66"/>
      <c r="D47" s="66"/>
    </row>
    <row r="48" spans="1:4">
      <c r="A48" s="65" t="s">
        <v>106</v>
      </c>
      <c r="B48" s="66" t="s">
        <v>226</v>
      </c>
      <c r="C48" s="66"/>
      <c r="D48" s="66"/>
    </row>
    <row r="50" spans="1:1">
      <c r="A50" s="70" t="s">
        <v>227</v>
      </c>
    </row>
    <row r="51" spans="1:1">
      <c r="A51" s="71" t="s">
        <v>228</v>
      </c>
    </row>
    <row r="52" spans="1:1">
      <c r="A52" s="71" t="s">
        <v>229</v>
      </c>
    </row>
    <row r="53" spans="1:1">
      <c r="A53" s="71" t="s">
        <v>230</v>
      </c>
    </row>
    <row r="54" spans="1:1">
      <c r="A54" s="72" t="s">
        <v>231</v>
      </c>
    </row>
    <row r="55" spans="1:1">
      <c r="A55" s="72" t="s">
        <v>232</v>
      </c>
    </row>
    <row r="56" spans="1:1">
      <c r="A56" s="72" t="s">
        <v>233</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C39" sqref="C39"/>
    </sheetView>
  </sheetViews>
  <sheetFormatPr defaultColWidth="12.5703125" defaultRowHeight="12.75"/>
  <cols>
    <col min="1" max="1" width="58.7109375" style="84" customWidth="1"/>
    <col min="2" max="3" width="15.5703125" style="84" customWidth="1"/>
    <col min="4" max="5" width="18.140625" style="84" customWidth="1"/>
    <col min="6" max="16384" width="12.5703125" style="84"/>
  </cols>
  <sheetData>
    <row r="1" spans="1:5" ht="18">
      <c r="A1" s="6" t="s">
        <v>0</v>
      </c>
    </row>
    <row r="2" spans="1:5" ht="18">
      <c r="A2" s="147"/>
    </row>
    <row r="3" spans="1:5" ht="18.75" thickBot="1">
      <c r="A3" s="8" t="s">
        <v>234</v>
      </c>
    </row>
    <row r="4" spans="1:5" ht="13.5" thickBot="1">
      <c r="A4" s="91" t="s">
        <v>235</v>
      </c>
      <c r="B4" s="74" t="s">
        <v>236</v>
      </c>
      <c r="C4" s="74" t="s">
        <v>237</v>
      </c>
      <c r="D4" s="74" t="s">
        <v>238</v>
      </c>
      <c r="E4" s="75" t="s">
        <v>239</v>
      </c>
    </row>
    <row r="5" spans="1:5">
      <c r="A5" s="93" t="s">
        <v>240</v>
      </c>
      <c r="B5" s="94"/>
      <c r="C5" s="95"/>
      <c r="D5" s="76"/>
      <c r="E5" s="77"/>
    </row>
    <row r="6" spans="1:5">
      <c r="A6" s="96" t="s">
        <v>241</v>
      </c>
      <c r="B6" s="97">
        <f>B5-B7</f>
        <v>0</v>
      </c>
      <c r="C6" s="98"/>
      <c r="D6" s="76"/>
      <c r="E6" s="77"/>
    </row>
    <row r="7" spans="1:5" ht="13.5" thickBot="1">
      <c r="A7" s="99" t="s">
        <v>242</v>
      </c>
      <c r="B7" s="148">
        <f>B8+B9</f>
        <v>0</v>
      </c>
      <c r="C7" s="98"/>
      <c r="D7" s="76"/>
      <c r="E7" s="77"/>
    </row>
    <row r="8" spans="1:5" ht="13.5" thickBot="1">
      <c r="A8" s="149" t="s">
        <v>243</v>
      </c>
      <c r="B8" s="150"/>
      <c r="C8" s="151"/>
      <c r="D8" s="76"/>
      <c r="E8" s="77"/>
    </row>
    <row r="9" spans="1:5">
      <c r="A9" s="112" t="s">
        <v>244</v>
      </c>
      <c r="B9" s="152"/>
      <c r="C9" s="110"/>
      <c r="D9" s="76"/>
      <c r="E9" s="77"/>
    </row>
    <row r="10" spans="1:5" ht="13.5" thickBot="1">
      <c r="A10" s="99" t="s">
        <v>241</v>
      </c>
      <c r="B10" s="111">
        <f>B9-B11</f>
        <v>0</v>
      </c>
      <c r="C10" s="111">
        <f>C9-C11</f>
        <v>0</v>
      </c>
      <c r="D10" s="76"/>
      <c r="E10" s="77"/>
    </row>
    <row r="11" spans="1:5">
      <c r="A11" s="112" t="s">
        <v>245</v>
      </c>
      <c r="B11" s="113">
        <f>SUM(B12:B16)</f>
        <v>0</v>
      </c>
      <c r="C11" s="113">
        <f>SUM(C12:C16)</f>
        <v>0</v>
      </c>
      <c r="D11" s="76"/>
      <c r="E11" s="77"/>
    </row>
    <row r="12" spans="1:5">
      <c r="A12" s="96" t="s">
        <v>246</v>
      </c>
      <c r="B12" s="114">
        <f>B17</f>
        <v>0</v>
      </c>
      <c r="C12" s="115">
        <f>C17</f>
        <v>0</v>
      </c>
      <c r="D12" s="76"/>
      <c r="E12" s="77"/>
    </row>
    <row r="13" spans="1:5">
      <c r="A13" s="96" t="s">
        <v>247</v>
      </c>
      <c r="B13" s="116"/>
      <c r="C13" s="117"/>
      <c r="D13" s="76"/>
      <c r="E13" s="77"/>
    </row>
    <row r="14" spans="1:5">
      <c r="A14" s="96" t="s">
        <v>248</v>
      </c>
      <c r="B14" s="116"/>
      <c r="C14" s="117"/>
      <c r="D14" s="76"/>
      <c r="E14" s="77"/>
    </row>
    <row r="15" spans="1:5">
      <c r="A15" s="96" t="s">
        <v>249</v>
      </c>
      <c r="B15" s="116"/>
      <c r="C15" s="117"/>
      <c r="D15" s="76"/>
      <c r="E15" s="77"/>
    </row>
    <row r="16" spans="1:5" ht="13.5" thickBot="1">
      <c r="A16" s="99" t="s">
        <v>250</v>
      </c>
      <c r="B16" s="118"/>
      <c r="C16" s="119"/>
      <c r="D16" s="76"/>
      <c r="E16" s="77"/>
    </row>
    <row r="17" spans="1:5">
      <c r="A17" s="93" t="s">
        <v>251</v>
      </c>
      <c r="B17" s="120">
        <f>B18+B19+B20</f>
        <v>0</v>
      </c>
      <c r="C17" s="121">
        <f>C18+C19+C20</f>
        <v>0</v>
      </c>
      <c r="D17" s="76"/>
      <c r="E17" s="77"/>
    </row>
    <row r="18" spans="1:5">
      <c r="A18" s="96" t="s">
        <v>252</v>
      </c>
      <c r="B18" s="122"/>
      <c r="C18" s="123"/>
      <c r="D18" s="76"/>
      <c r="E18" s="77"/>
    </row>
    <row r="19" spans="1:5">
      <c r="A19" s="96" t="s">
        <v>253</v>
      </c>
      <c r="B19" s="122"/>
      <c r="C19" s="123"/>
      <c r="D19" s="76"/>
      <c r="E19" s="77"/>
    </row>
    <row r="20" spans="1:5" ht="13.5" thickBot="1">
      <c r="A20" s="99" t="s">
        <v>254</v>
      </c>
      <c r="B20" s="124"/>
      <c r="C20" s="125"/>
      <c r="D20" s="78"/>
      <c r="E20" s="79"/>
    </row>
    <row r="22" spans="1:5">
      <c r="A22" s="84" t="s">
        <v>255</v>
      </c>
    </row>
    <row r="24" spans="1:5">
      <c r="A24" s="126" t="s">
        <v>256</v>
      </c>
    </row>
    <row r="25" spans="1:5">
      <c r="A25" s="127" t="s">
        <v>257</v>
      </c>
    </row>
    <row r="26" spans="1:5">
      <c r="A26" s="84" t="s">
        <v>229</v>
      </c>
    </row>
    <row r="27" spans="1:5">
      <c r="A27" s="84" t="s">
        <v>230</v>
      </c>
    </row>
    <row r="28" spans="1:5">
      <c r="A28" s="84" t="s">
        <v>258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C50" sqref="C50"/>
    </sheetView>
  </sheetViews>
  <sheetFormatPr defaultColWidth="12.5703125" defaultRowHeight="12.75"/>
  <cols>
    <col min="1" max="1" width="53.140625" style="84" bestFit="1" customWidth="1"/>
    <col min="2" max="2" width="15.5703125" style="84" customWidth="1"/>
    <col min="3" max="3" width="36.140625" style="84" customWidth="1"/>
    <col min="4" max="4" width="17.7109375" style="84" bestFit="1" customWidth="1"/>
    <col min="5" max="16384" width="12.5703125" style="84"/>
  </cols>
  <sheetData>
    <row r="1" spans="1:4" ht="18">
      <c r="A1" s="6" t="s">
        <v>0</v>
      </c>
    </row>
    <row r="2" spans="1:4" ht="18">
      <c r="A2" s="147"/>
    </row>
    <row r="3" spans="1:4" ht="18.75" thickBot="1">
      <c r="A3" s="8" t="s">
        <v>259</v>
      </c>
    </row>
    <row r="4" spans="1:4" ht="13.5" thickBot="1">
      <c r="A4" s="91" t="s">
        <v>235</v>
      </c>
      <c r="B4" s="74" t="s">
        <v>236</v>
      </c>
      <c r="C4" s="74" t="s">
        <v>238</v>
      </c>
      <c r="D4" s="74" t="s">
        <v>239</v>
      </c>
    </row>
    <row r="5" spans="1:4">
      <c r="A5" s="138" t="s">
        <v>260</v>
      </c>
      <c r="B5" s="139">
        <f>SUMIF('G-4.1 SG&amp;A listing'!C:C,"Yes",'G-4.1 SG&amp;A listing'!F:F)</f>
        <v>0</v>
      </c>
      <c r="C5" s="80" t="s">
        <v>261</v>
      </c>
      <c r="D5" s="80"/>
    </row>
    <row r="6" spans="1:4" ht="13.5" thickBot="1">
      <c r="A6" s="140" t="s">
        <v>241</v>
      </c>
      <c r="B6" s="141">
        <f>B5-B7</f>
        <v>0</v>
      </c>
      <c r="C6" s="81"/>
      <c r="D6" s="81"/>
    </row>
    <row r="7" spans="1:4">
      <c r="A7" s="138" t="s">
        <v>262</v>
      </c>
      <c r="B7" s="139">
        <f>SUM(B8:B12)</f>
        <v>0</v>
      </c>
      <c r="C7" s="80"/>
      <c r="D7" s="80"/>
    </row>
    <row r="8" spans="1:4">
      <c r="A8" s="142" t="s">
        <v>263</v>
      </c>
      <c r="B8" s="143"/>
      <c r="C8" s="82"/>
      <c r="D8" s="82"/>
    </row>
    <row r="9" spans="1:4">
      <c r="A9" s="142" t="s">
        <v>264</v>
      </c>
      <c r="B9" s="143"/>
      <c r="C9" s="82"/>
      <c r="D9" s="82"/>
    </row>
    <row r="10" spans="1:4">
      <c r="A10" s="142" t="s">
        <v>265</v>
      </c>
      <c r="B10" s="144"/>
      <c r="C10" s="82"/>
      <c r="D10" s="82"/>
    </row>
    <row r="11" spans="1:4">
      <c r="A11" s="142" t="s">
        <v>266</v>
      </c>
      <c r="B11" s="144"/>
      <c r="C11" s="82"/>
      <c r="D11" s="82"/>
    </row>
    <row r="12" spans="1:4" ht="13.5" thickBot="1">
      <c r="A12" s="145" t="s">
        <v>267</v>
      </c>
      <c r="B12" s="146"/>
      <c r="C12" s="83"/>
      <c r="D12" s="83"/>
    </row>
    <row r="14" spans="1:4">
      <c r="A14" s="84" t="s">
        <v>255</v>
      </c>
    </row>
    <row r="16" spans="1:4">
      <c r="A16" s="126" t="s">
        <v>256</v>
      </c>
    </row>
    <row r="17" spans="1:1">
      <c r="A17" s="127" t="s">
        <v>257</v>
      </c>
    </row>
    <row r="18" spans="1:1">
      <c r="A18" s="84" t="s">
        <v>229</v>
      </c>
    </row>
    <row r="19" spans="1:1">
      <c r="A19" s="84" t="s">
        <v>230</v>
      </c>
    </row>
    <row r="20" spans="1:1">
      <c r="A20" s="84" t="s">
        <v>258</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X53"/>
  <sheetViews>
    <sheetView showZeros="0" zoomScaleNormal="100" workbookViewId="0">
      <selection activeCell="A19" sqref="A19"/>
    </sheetView>
  </sheetViews>
  <sheetFormatPr defaultRowHeight="12.75"/>
  <cols>
    <col min="1" max="2" width="20.7109375" style="169" customWidth="1"/>
    <col min="3" max="40" width="10.7109375" customWidth="1"/>
    <col min="41" max="41" width="13.42578125" customWidth="1"/>
    <col min="42" max="42" width="12.7109375" customWidth="1"/>
    <col min="43" max="43" width="12.85546875" customWidth="1"/>
    <col min="44" max="47" width="10.7109375" customWidth="1"/>
  </cols>
  <sheetData>
    <row r="1" spans="1:50" s="2" customFormat="1" ht="18">
      <c r="A1" s="6" t="s">
        <v>0</v>
      </c>
      <c r="B1" s="6"/>
    </row>
    <row r="2" spans="1:50" s="2" customFormat="1" ht="18">
      <c r="A2" s="7"/>
      <c r="B2" s="7"/>
      <c r="C2" s="4"/>
      <c r="D2" s="4"/>
      <c r="E2" s="4"/>
      <c r="F2" s="4"/>
      <c r="G2" s="4"/>
      <c r="H2" s="4"/>
      <c r="I2" s="4"/>
      <c r="J2" s="4"/>
      <c r="K2" s="4"/>
      <c r="L2" s="4"/>
      <c r="M2" s="4"/>
      <c r="N2" s="4"/>
      <c r="O2" s="4"/>
      <c r="P2" s="4"/>
      <c r="Q2" s="4"/>
      <c r="R2" s="4"/>
      <c r="S2" s="4"/>
      <c r="T2" s="4"/>
    </row>
    <row r="3" spans="1:50" s="2" customFormat="1" ht="18">
      <c r="A3" s="8" t="s">
        <v>268</v>
      </c>
      <c r="B3" s="8"/>
    </row>
    <row r="4" spans="1:50" s="2" customFormat="1" ht="18">
      <c r="A4" s="15"/>
      <c r="B4" s="15"/>
      <c r="C4" s="5"/>
      <c r="D4" s="5"/>
      <c r="E4" s="5"/>
      <c r="F4" s="5"/>
      <c r="G4" s="5"/>
      <c r="H4" s="5"/>
      <c r="R4" s="5"/>
      <c r="S4" s="5"/>
      <c r="T4" s="5"/>
      <c r="U4" s="5"/>
      <c r="V4" s="5"/>
      <c r="W4" s="5"/>
      <c r="X4" s="5"/>
      <c r="Y4" s="5"/>
      <c r="Z4" s="5"/>
      <c r="AA4" s="5"/>
      <c r="AB4" s="5"/>
      <c r="AC4" s="5"/>
      <c r="AD4" s="5"/>
      <c r="AE4" s="5"/>
      <c r="AF4" s="5"/>
      <c r="AL4" s="5"/>
      <c r="AM4" s="5"/>
      <c r="AO4" s="5"/>
      <c r="AQ4" s="5"/>
      <c r="AS4" s="5"/>
      <c r="AT4" s="5"/>
      <c r="AU4" s="5"/>
      <c r="AV4" s="5"/>
      <c r="AX4" s="5"/>
    </row>
    <row r="5" spans="1:50" s="16" customFormat="1" ht="76.5">
      <c r="A5" s="15" t="s">
        <v>2</v>
      </c>
      <c r="B5" s="15" t="s">
        <v>3</v>
      </c>
      <c r="C5" s="5" t="s">
        <v>5</v>
      </c>
      <c r="D5" s="5" t="s">
        <v>269</v>
      </c>
      <c r="E5" s="5" t="s">
        <v>6</v>
      </c>
      <c r="F5" s="5" t="s">
        <v>7</v>
      </c>
      <c r="G5" s="5" t="s">
        <v>8</v>
      </c>
      <c r="H5" s="5" t="s">
        <v>9</v>
      </c>
      <c r="I5" s="5" t="s">
        <v>10</v>
      </c>
      <c r="J5" s="5" t="s">
        <v>11</v>
      </c>
      <c r="K5" s="5" t="s">
        <v>12</v>
      </c>
      <c r="L5" s="5" t="s">
        <v>13</v>
      </c>
      <c r="M5" s="5" t="s">
        <v>14</v>
      </c>
      <c r="N5" s="5" t="s">
        <v>15</v>
      </c>
      <c r="O5" s="5" t="s">
        <v>16</v>
      </c>
      <c r="P5" s="5" t="s">
        <v>17</v>
      </c>
      <c r="Q5" s="5" t="s">
        <v>18</v>
      </c>
      <c r="R5" s="5" t="s">
        <v>19</v>
      </c>
      <c r="S5" s="5" t="s">
        <v>20</v>
      </c>
      <c r="T5" s="5" t="s">
        <v>21</v>
      </c>
      <c r="U5" s="5" t="s">
        <v>22</v>
      </c>
      <c r="V5" s="5" t="s">
        <v>23</v>
      </c>
      <c r="W5" s="5" t="s">
        <v>24</v>
      </c>
      <c r="X5" s="5" t="s">
        <v>270</v>
      </c>
      <c r="Y5" s="5" t="s">
        <v>26</v>
      </c>
      <c r="Z5" s="5" t="s">
        <v>27</v>
      </c>
      <c r="AA5" s="5" t="s">
        <v>29</v>
      </c>
      <c r="AB5" s="5" t="s">
        <v>271</v>
      </c>
      <c r="AC5" s="5" t="s">
        <v>31</v>
      </c>
      <c r="AD5" s="5" t="s">
        <v>32</v>
      </c>
      <c r="AE5" s="5" t="s">
        <v>33</v>
      </c>
      <c r="AF5" s="5" t="s">
        <v>34</v>
      </c>
      <c r="AG5" s="5" t="s">
        <v>35</v>
      </c>
      <c r="AH5" s="5" t="s">
        <v>45</v>
      </c>
      <c r="AI5" s="5" t="s">
        <v>46</v>
      </c>
      <c r="AJ5" s="5" t="s">
        <v>47</v>
      </c>
      <c r="AK5" s="5" t="s">
        <v>48</v>
      </c>
      <c r="AL5" s="5" t="s">
        <v>272</v>
      </c>
      <c r="AM5" s="5" t="s">
        <v>273</v>
      </c>
      <c r="AN5" s="5" t="s">
        <v>51</v>
      </c>
      <c r="AO5" s="5" t="s">
        <v>52</v>
      </c>
      <c r="AP5" s="5" t="s">
        <v>53</v>
      </c>
      <c r="AQ5" s="5" t="s">
        <v>54</v>
      </c>
      <c r="AR5" s="5" t="s">
        <v>274</v>
      </c>
      <c r="AS5" s="5" t="s">
        <v>275</v>
      </c>
    </row>
    <row r="6" spans="1:50" s="14" customFormat="1">
      <c r="A6" s="14" t="s">
        <v>57</v>
      </c>
      <c r="B6" s="14" t="s">
        <v>58</v>
      </c>
      <c r="C6" s="14" t="s">
        <v>60</v>
      </c>
      <c r="D6" s="14" t="s">
        <v>276</v>
      </c>
      <c r="E6" s="14" t="s">
        <v>61</v>
      </c>
      <c r="F6" s="14" t="s">
        <v>61</v>
      </c>
      <c r="G6" s="14" t="s">
        <v>62</v>
      </c>
      <c r="H6" s="14" t="s">
        <v>63</v>
      </c>
      <c r="I6" s="14" t="s">
        <v>64</v>
      </c>
      <c r="J6" s="14" t="s">
        <v>65</v>
      </c>
      <c r="K6" s="14" t="s">
        <v>66</v>
      </c>
      <c r="L6" s="14" t="s">
        <v>67</v>
      </c>
      <c r="M6" s="14" t="s">
        <v>68</v>
      </c>
      <c r="N6" s="14" t="s">
        <v>69</v>
      </c>
      <c r="O6" s="14" t="s">
        <v>70</v>
      </c>
      <c r="P6" s="14" t="s">
        <v>71</v>
      </c>
      <c r="Q6" s="14" t="s">
        <v>72</v>
      </c>
      <c r="R6" s="14" t="s">
        <v>73</v>
      </c>
      <c r="V6" s="14" t="s">
        <v>74</v>
      </c>
      <c r="W6" s="14" t="s">
        <v>75</v>
      </c>
      <c r="X6" s="14" t="s">
        <v>76</v>
      </c>
      <c r="Y6" s="14" t="s">
        <v>77</v>
      </c>
      <c r="Z6" s="14" t="s">
        <v>78</v>
      </c>
      <c r="AA6" s="14" t="s">
        <v>79</v>
      </c>
      <c r="AB6" s="14" t="s">
        <v>277</v>
      </c>
      <c r="AC6" s="14" t="s">
        <v>80</v>
      </c>
      <c r="AD6" s="14" t="s">
        <v>82</v>
      </c>
      <c r="AE6" s="14" t="s">
        <v>83</v>
      </c>
      <c r="AF6" s="14" t="s">
        <v>84</v>
      </c>
      <c r="AG6" s="14" t="s">
        <v>278</v>
      </c>
      <c r="AH6" s="14" t="s">
        <v>85</v>
      </c>
      <c r="AI6" s="14" t="s">
        <v>86</v>
      </c>
      <c r="AJ6" s="14" t="s">
        <v>87</v>
      </c>
      <c r="AK6" s="14" t="s">
        <v>88</v>
      </c>
      <c r="AL6" s="14" t="s">
        <v>89</v>
      </c>
      <c r="AM6" s="14" t="s">
        <v>90</v>
      </c>
      <c r="AN6" s="14" t="s">
        <v>91</v>
      </c>
      <c r="AO6" s="14" t="s">
        <v>92</v>
      </c>
      <c r="AP6" s="14" t="s">
        <v>93</v>
      </c>
      <c r="AQ6" s="14" t="s">
        <v>279</v>
      </c>
      <c r="AR6" s="14" t="s">
        <v>94</v>
      </c>
      <c r="AS6" s="14" t="s">
        <v>95</v>
      </c>
    </row>
    <row r="7" spans="1:50">
      <c r="A7" s="163"/>
      <c r="B7" s="163"/>
      <c r="G7" t="str">
        <f>CONCATENATE(E7,"-",F7)</f>
        <v>-</v>
      </c>
      <c r="U7" s="164"/>
      <c r="V7" s="164">
        <f>U7</f>
        <v>0</v>
      </c>
      <c r="W7" s="165">
        <f>VALUE(ROUNDUP(MONTH(V7)/12*4,0)*3&amp;"/"&amp;YEAR(V7))</f>
        <v>61</v>
      </c>
      <c r="Y7" s="166"/>
      <c r="Z7" s="167"/>
      <c r="AA7" s="168"/>
      <c r="AB7" s="168" t="e">
        <f>AA7/Z7</f>
        <v>#DIV/0!</v>
      </c>
      <c r="AC7" s="168"/>
      <c r="AD7" s="168"/>
      <c r="AE7" s="168"/>
      <c r="AF7" s="168">
        <f>AA7-AC7-AD7+AE7</f>
        <v>0</v>
      </c>
      <c r="AG7" s="168" t="e">
        <f>AF7/Z7</f>
        <v>#DIV/0!</v>
      </c>
      <c r="AH7" s="168"/>
      <c r="AI7" s="168" t="e">
        <f>AH7/Z7</f>
        <v>#DIV/0!</v>
      </c>
      <c r="AJ7" s="168"/>
      <c r="AK7" s="168" t="e">
        <f>AJ7/Z7</f>
        <v>#DIV/0!</v>
      </c>
      <c r="AL7" s="168"/>
      <c r="AM7" s="168" t="e">
        <f>AL7/Z7</f>
        <v>#DIV/0!</v>
      </c>
      <c r="AN7" s="168"/>
      <c r="AO7" s="168" t="e">
        <f>AN7/Z7</f>
        <v>#DIV/0!</v>
      </c>
      <c r="AP7" s="168"/>
      <c r="AQ7" s="168" t="e">
        <f>AP7/Z7</f>
        <v>#DIV/0!</v>
      </c>
      <c r="AR7" s="168"/>
      <c r="AS7" s="168" t="e">
        <f>AR7/Z7</f>
        <v>#DIV/0!</v>
      </c>
      <c r="AT7" s="168"/>
      <c r="AU7" s="168"/>
    </row>
    <row r="8" spans="1:50">
      <c r="A8" s="163"/>
      <c r="B8" s="163"/>
      <c r="V8" s="164"/>
      <c r="W8" s="165"/>
    </row>
    <row r="9" spans="1:50">
      <c r="A9" s="9" t="s">
        <v>108</v>
      </c>
      <c r="B9" s="11" t="s">
        <v>280</v>
      </c>
      <c r="D9" s="11"/>
      <c r="E9" s="11"/>
      <c r="F9" s="11"/>
      <c r="G9" s="10"/>
    </row>
    <row r="10" spans="1:50">
      <c r="A10" s="9" t="s">
        <v>58</v>
      </c>
      <c r="B10" s="11" t="s">
        <v>281</v>
      </c>
      <c r="D10" s="11"/>
      <c r="E10" s="11"/>
      <c r="F10" s="11"/>
      <c r="G10" s="10"/>
    </row>
    <row r="11" spans="1:50">
      <c r="A11" s="9" t="s">
        <v>114</v>
      </c>
      <c r="B11" s="11" t="s">
        <v>282</v>
      </c>
      <c r="D11" s="11"/>
      <c r="E11" s="11"/>
      <c r="F11" s="11"/>
      <c r="G11" s="10"/>
    </row>
    <row r="12" spans="1:50">
      <c r="A12" s="9" t="s">
        <v>276</v>
      </c>
      <c r="B12" s="11" t="s">
        <v>283</v>
      </c>
      <c r="D12" s="11"/>
      <c r="E12" s="11"/>
      <c r="F12" s="11"/>
      <c r="G12" s="10"/>
    </row>
    <row r="13" spans="1:50">
      <c r="A13" s="9" t="s">
        <v>61</v>
      </c>
      <c r="B13" s="11" t="s">
        <v>117</v>
      </c>
      <c r="D13" s="11"/>
      <c r="E13" s="11"/>
      <c r="F13" s="11"/>
      <c r="G13" s="10"/>
    </row>
    <row r="14" spans="1:50">
      <c r="A14" s="9" t="s">
        <v>62</v>
      </c>
      <c r="B14" s="11" t="s">
        <v>119</v>
      </c>
      <c r="D14" s="11"/>
      <c r="E14" s="11"/>
      <c r="F14" s="11"/>
      <c r="G14" s="10"/>
    </row>
    <row r="15" spans="1:50">
      <c r="A15" s="9" t="s">
        <v>120</v>
      </c>
      <c r="B15" s="11" t="s">
        <v>121</v>
      </c>
      <c r="D15" s="11"/>
      <c r="E15" s="11"/>
      <c r="F15" s="11"/>
      <c r="G15" s="10"/>
    </row>
    <row r="16" spans="1:50" ht="15">
      <c r="A16" s="9" t="s">
        <v>64</v>
      </c>
      <c r="B16" s="11" t="s">
        <v>123</v>
      </c>
      <c r="D16" s="11"/>
      <c r="E16" s="60"/>
      <c r="F16" s="11"/>
      <c r="G16" s="10"/>
      <c r="U16" s="171"/>
    </row>
    <row r="17" spans="1:21" ht="15">
      <c r="A17" s="9" t="s">
        <v>65</v>
      </c>
      <c r="B17" s="11" t="s">
        <v>124</v>
      </c>
      <c r="D17" s="11"/>
      <c r="E17" s="60"/>
      <c r="F17" s="11"/>
      <c r="G17" s="10"/>
      <c r="U17" s="171"/>
    </row>
    <row r="18" spans="1:21" ht="15">
      <c r="A18" s="9" t="s">
        <v>66</v>
      </c>
      <c r="B18" s="10" t="s">
        <v>125</v>
      </c>
      <c r="D18" s="10"/>
      <c r="E18" s="60"/>
      <c r="F18" s="11"/>
      <c r="G18" s="10"/>
      <c r="U18" s="171"/>
    </row>
    <row r="19" spans="1:21" ht="15">
      <c r="A19" s="9" t="s">
        <v>67</v>
      </c>
      <c r="B19" s="10" t="s">
        <v>126</v>
      </c>
      <c r="D19" s="11"/>
      <c r="E19" s="60"/>
      <c r="F19" s="11"/>
      <c r="G19" s="10"/>
      <c r="U19" s="171"/>
    </row>
    <row r="20" spans="1:21" ht="15">
      <c r="A20" s="9" t="s">
        <v>68</v>
      </c>
      <c r="B20" s="10" t="s">
        <v>284</v>
      </c>
      <c r="D20" s="10"/>
      <c r="E20" s="60"/>
      <c r="F20" s="11"/>
      <c r="G20" s="10"/>
      <c r="U20" s="171"/>
    </row>
    <row r="21" spans="1:21" ht="15">
      <c r="A21" s="9" t="s">
        <v>69</v>
      </c>
      <c r="B21" t="s">
        <v>128</v>
      </c>
      <c r="D21" s="10"/>
      <c r="E21" s="60"/>
      <c r="F21" s="11"/>
      <c r="G21" s="10"/>
      <c r="U21" s="171"/>
    </row>
    <row r="22" spans="1:21" ht="15">
      <c r="A22" s="9" t="s">
        <v>70</v>
      </c>
      <c r="B22" s="11" t="s">
        <v>129</v>
      </c>
      <c r="D22" s="11"/>
      <c r="E22" s="60"/>
      <c r="F22" s="11"/>
      <c r="G22" s="10"/>
      <c r="U22" s="171"/>
    </row>
    <row r="23" spans="1:21" ht="15">
      <c r="A23" s="9" t="s">
        <v>71</v>
      </c>
      <c r="B23" s="11" t="s">
        <v>130</v>
      </c>
      <c r="D23" s="11"/>
      <c r="E23" s="60"/>
      <c r="F23" s="11"/>
      <c r="G23" s="10"/>
      <c r="U23" s="171"/>
    </row>
    <row r="24" spans="1:21" ht="15">
      <c r="A24" s="9" t="s">
        <v>72</v>
      </c>
      <c r="B24" s="11" t="s">
        <v>131</v>
      </c>
      <c r="D24" s="11"/>
      <c r="E24" s="60"/>
      <c r="F24" s="11"/>
      <c r="G24" s="10"/>
      <c r="U24" s="171"/>
    </row>
    <row r="25" spans="1:21">
      <c r="A25" s="9" t="s">
        <v>132</v>
      </c>
      <c r="B25" s="11" t="s">
        <v>133</v>
      </c>
      <c r="D25" s="11"/>
      <c r="F25" s="11"/>
      <c r="G25" s="10"/>
    </row>
    <row r="26" spans="1:21">
      <c r="A26" s="9" t="s">
        <v>134</v>
      </c>
      <c r="B26" s="11" t="s">
        <v>135</v>
      </c>
      <c r="D26" s="11"/>
      <c r="E26" s="11"/>
      <c r="F26" s="11"/>
      <c r="G26" s="10"/>
    </row>
    <row r="27" spans="1:21">
      <c r="A27" s="9" t="s">
        <v>136</v>
      </c>
      <c r="B27" s="11" t="s">
        <v>137</v>
      </c>
      <c r="D27" s="11"/>
      <c r="E27" s="11"/>
      <c r="F27" s="11"/>
      <c r="G27" s="10"/>
    </row>
    <row r="28" spans="1:21">
      <c r="A28" s="9" t="s">
        <v>138</v>
      </c>
      <c r="B28" s="11" t="s">
        <v>285</v>
      </c>
      <c r="D28" s="11"/>
      <c r="E28" s="11"/>
      <c r="F28" s="11"/>
    </row>
    <row r="29" spans="1:21">
      <c r="A29" s="9" t="s">
        <v>140</v>
      </c>
      <c r="B29" s="11" t="s">
        <v>141</v>
      </c>
      <c r="D29" s="11"/>
      <c r="E29" s="11"/>
      <c r="F29" s="11"/>
    </row>
    <row r="30" spans="1:21">
      <c r="A30" s="9" t="s">
        <v>142</v>
      </c>
      <c r="B30" s="11" t="s">
        <v>143</v>
      </c>
      <c r="D30" s="11"/>
      <c r="E30" s="11"/>
      <c r="F30" s="11"/>
    </row>
    <row r="31" spans="1:21">
      <c r="A31" s="9" t="s">
        <v>144</v>
      </c>
      <c r="B31" s="11" t="s">
        <v>147</v>
      </c>
      <c r="D31" s="11"/>
      <c r="E31" s="11"/>
      <c r="F31" s="11"/>
    </row>
    <row r="32" spans="1:21">
      <c r="A32" s="9" t="s">
        <v>286</v>
      </c>
      <c r="B32" s="11" t="s">
        <v>287</v>
      </c>
      <c r="D32" s="11"/>
      <c r="E32" s="11"/>
      <c r="F32" s="11"/>
    </row>
    <row r="33" spans="1:6">
      <c r="A33" s="9" t="s">
        <v>146</v>
      </c>
      <c r="B33" s="11" t="s">
        <v>288</v>
      </c>
      <c r="D33" s="11"/>
      <c r="E33" s="11"/>
      <c r="F33" s="11"/>
    </row>
    <row r="34" spans="1:6">
      <c r="A34" s="9" t="s">
        <v>150</v>
      </c>
      <c r="B34" s="11" t="s">
        <v>289</v>
      </c>
      <c r="D34" s="11"/>
      <c r="E34" s="11"/>
      <c r="F34" s="11"/>
    </row>
    <row r="35" spans="1:6">
      <c r="A35" s="9" t="s">
        <v>152</v>
      </c>
      <c r="B35" s="11" t="s">
        <v>155</v>
      </c>
      <c r="D35" s="11"/>
      <c r="E35" s="11"/>
      <c r="F35" s="11"/>
    </row>
    <row r="36" spans="1:6">
      <c r="A36" s="9" t="s">
        <v>154</v>
      </c>
      <c r="B36" s="11" t="s">
        <v>157</v>
      </c>
      <c r="D36" s="11"/>
      <c r="E36" s="11"/>
      <c r="F36" s="11"/>
    </row>
    <row r="37" spans="1:6">
      <c r="A37" s="9" t="s">
        <v>290</v>
      </c>
      <c r="B37" s="11" t="s">
        <v>291</v>
      </c>
      <c r="D37" s="11"/>
      <c r="E37" s="11"/>
      <c r="F37" s="11"/>
    </row>
    <row r="38" spans="1:6">
      <c r="A38" s="9" t="s">
        <v>156</v>
      </c>
      <c r="B38" s="11" t="s">
        <v>179</v>
      </c>
      <c r="D38" s="11"/>
      <c r="E38" s="11"/>
      <c r="F38" s="11"/>
    </row>
    <row r="39" spans="1:6">
      <c r="A39" s="9" t="s">
        <v>158</v>
      </c>
      <c r="B39" s="11" t="s">
        <v>292</v>
      </c>
      <c r="D39" s="11"/>
      <c r="E39" s="11"/>
      <c r="F39" s="11"/>
    </row>
    <row r="40" spans="1:6">
      <c r="A40" s="9" t="s">
        <v>160</v>
      </c>
      <c r="B40" s="11" t="s">
        <v>293</v>
      </c>
      <c r="D40" s="11"/>
      <c r="E40" s="11"/>
      <c r="F40" s="11"/>
    </row>
    <row r="41" spans="1:6">
      <c r="A41" s="9" t="s">
        <v>162</v>
      </c>
      <c r="B41" s="11" t="s">
        <v>294</v>
      </c>
      <c r="D41" s="11"/>
      <c r="E41" s="11"/>
      <c r="F41" s="11"/>
    </row>
    <row r="42" spans="1:6">
      <c r="A42" s="9" t="s">
        <v>164</v>
      </c>
      <c r="B42" s="11" t="s">
        <v>295</v>
      </c>
      <c r="D42" s="11"/>
      <c r="E42" s="11"/>
      <c r="F42" s="11"/>
    </row>
    <row r="43" spans="1:6">
      <c r="A43" s="9" t="s">
        <v>166</v>
      </c>
      <c r="B43" s="11" t="s">
        <v>296</v>
      </c>
      <c r="D43" s="11"/>
      <c r="E43" s="11"/>
      <c r="F43" s="11"/>
    </row>
    <row r="44" spans="1:6">
      <c r="A44" s="9" t="s">
        <v>168</v>
      </c>
      <c r="B44" s="11" t="s">
        <v>192</v>
      </c>
      <c r="D44" s="11"/>
      <c r="E44" s="11"/>
      <c r="F44" s="11"/>
    </row>
    <row r="45" spans="1:6">
      <c r="A45" s="9" t="s">
        <v>170</v>
      </c>
      <c r="B45" s="11" t="s">
        <v>297</v>
      </c>
      <c r="D45" s="11"/>
      <c r="E45" s="11"/>
      <c r="F45" s="11"/>
    </row>
    <row r="46" spans="1:6">
      <c r="A46" s="9" t="s">
        <v>172</v>
      </c>
      <c r="B46" t="s">
        <v>298</v>
      </c>
      <c r="E46" s="11"/>
      <c r="F46" s="11"/>
    </row>
    <row r="47" spans="1:6">
      <c r="A47" s="9" t="s">
        <v>299</v>
      </c>
      <c r="B47" s="11" t="s">
        <v>300</v>
      </c>
      <c r="D47" s="11"/>
      <c r="E47" s="11"/>
      <c r="F47" s="11"/>
    </row>
    <row r="48" spans="1:6">
      <c r="A48" s="9" t="s">
        <v>174</v>
      </c>
      <c r="B48" s="11" t="s">
        <v>301</v>
      </c>
      <c r="D48" s="11"/>
    </row>
    <row r="49" spans="1:6">
      <c r="A49" s="9" t="s">
        <v>176</v>
      </c>
      <c r="B49" s="11" t="s">
        <v>302</v>
      </c>
      <c r="D49" s="11"/>
      <c r="E49" s="11"/>
      <c r="F49" s="11"/>
    </row>
    <row r="50" spans="1:6">
      <c r="A50" s="9"/>
      <c r="B50" s="9"/>
      <c r="E50" s="11"/>
      <c r="F50" s="11"/>
    </row>
    <row r="51" spans="1:6">
      <c r="A51" s="9"/>
      <c r="B51" s="9"/>
      <c r="E51" s="11"/>
      <c r="F51" s="11"/>
    </row>
    <row r="52" spans="1:6">
      <c r="A52" s="9"/>
      <c r="B52" s="9"/>
      <c r="C52" s="11"/>
      <c r="D52" s="11"/>
      <c r="E52" s="11"/>
      <c r="F52" s="11"/>
    </row>
    <row r="53" spans="1:6">
      <c r="A53" s="9"/>
      <c r="B53" s="9"/>
      <c r="C53" s="11"/>
      <c r="D53" s="11"/>
      <c r="E53" s="11"/>
      <c r="F53" s="11"/>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
  <sheetViews>
    <sheetView workbookViewId="0">
      <selection activeCell="E21" sqref="E21"/>
    </sheetView>
  </sheetViews>
  <sheetFormatPr defaultRowHeight="12.75"/>
  <cols>
    <col min="1" max="1" width="9" customWidth="1"/>
    <col min="2" max="2" width="28.42578125" customWidth="1"/>
    <col min="3" max="3" width="17.140625" customWidth="1"/>
    <col min="4" max="4" width="18" customWidth="1"/>
  </cols>
  <sheetData>
    <row r="1" spans="1:4" ht="18">
      <c r="A1" s="6" t="s">
        <v>0</v>
      </c>
    </row>
    <row r="2" spans="1:4" ht="18">
      <c r="A2" s="2"/>
    </row>
    <row r="3" spans="1:4" ht="18">
      <c r="A3" s="8" t="s">
        <v>303</v>
      </c>
    </row>
    <row r="4" spans="1:4" ht="18">
      <c r="A4" s="2"/>
    </row>
    <row r="5" spans="1:4" ht="12.6" customHeight="1">
      <c r="A5" s="174" t="s">
        <v>204</v>
      </c>
      <c r="B5" s="176" t="s">
        <v>205</v>
      </c>
      <c r="C5" s="178" t="s">
        <v>206</v>
      </c>
      <c r="D5" s="179"/>
    </row>
    <row r="6" spans="1:4" ht="24">
      <c r="A6" s="175"/>
      <c r="B6" s="177"/>
      <c r="C6" s="63" t="s">
        <v>207</v>
      </c>
      <c r="D6" s="64" t="s">
        <v>208</v>
      </c>
    </row>
    <row r="7" spans="1:4">
      <c r="A7" s="65" t="s">
        <v>57</v>
      </c>
      <c r="B7" s="66" t="s">
        <v>2</v>
      </c>
      <c r="C7" s="66"/>
      <c r="D7" s="67"/>
    </row>
    <row r="8" spans="1:4">
      <c r="A8" s="65" t="s">
        <v>58</v>
      </c>
      <c r="B8" s="66" t="s">
        <v>3</v>
      </c>
      <c r="C8" s="66"/>
      <c r="D8" s="67"/>
    </row>
    <row r="9" spans="1:4">
      <c r="A9" s="65" t="s">
        <v>60</v>
      </c>
      <c r="B9" s="66" t="s">
        <v>5</v>
      </c>
      <c r="C9" s="66"/>
      <c r="D9" s="67"/>
    </row>
    <row r="10" spans="1:4">
      <c r="A10" s="65" t="s">
        <v>61</v>
      </c>
      <c r="B10" s="66" t="s">
        <v>6</v>
      </c>
      <c r="C10" s="66"/>
      <c r="D10" s="67"/>
    </row>
    <row r="11" spans="1:4">
      <c r="A11" s="65" t="s">
        <v>61</v>
      </c>
      <c r="B11" s="66" t="s">
        <v>7</v>
      </c>
      <c r="C11" s="66"/>
      <c r="D11" s="67"/>
    </row>
    <row r="12" spans="1:4">
      <c r="A12" s="65" t="s">
        <v>63</v>
      </c>
      <c r="B12" s="66" t="s">
        <v>9</v>
      </c>
      <c r="C12" s="66"/>
      <c r="D12" s="67"/>
    </row>
    <row r="13" spans="1:4">
      <c r="A13" s="161" t="s">
        <v>64</v>
      </c>
      <c r="B13" s="173" t="s">
        <v>10</v>
      </c>
      <c r="C13" s="66"/>
      <c r="D13" s="67"/>
    </row>
    <row r="14" spans="1:4">
      <c r="A14" s="161" t="s">
        <v>65</v>
      </c>
      <c r="B14" s="173" t="s">
        <v>209</v>
      </c>
      <c r="C14" s="66"/>
      <c r="D14" s="67"/>
    </row>
    <row r="15" spans="1:4">
      <c r="A15" s="161" t="s">
        <v>66</v>
      </c>
      <c r="B15" s="173" t="s">
        <v>12</v>
      </c>
      <c r="C15" s="66"/>
      <c r="D15" s="67"/>
    </row>
    <row r="16" spans="1:4">
      <c r="A16" s="161" t="s">
        <v>67</v>
      </c>
      <c r="B16" s="173" t="s">
        <v>210</v>
      </c>
      <c r="C16" s="66"/>
      <c r="D16" s="67"/>
    </row>
    <row r="17" spans="1:4">
      <c r="A17" s="161" t="s">
        <v>68</v>
      </c>
      <c r="B17" s="173" t="s">
        <v>211</v>
      </c>
      <c r="C17" s="66"/>
      <c r="D17" s="67"/>
    </row>
    <row r="18" spans="1:4">
      <c r="A18" s="161" t="s">
        <v>69</v>
      </c>
      <c r="B18" s="173" t="s">
        <v>212</v>
      </c>
      <c r="C18" s="66"/>
      <c r="D18" s="67"/>
    </row>
    <row r="19" spans="1:4">
      <c r="A19" s="161" t="s">
        <v>70</v>
      </c>
      <c r="B19" s="173" t="s">
        <v>213</v>
      </c>
      <c r="C19" s="66"/>
      <c r="D19" s="67"/>
    </row>
    <row r="20" spans="1:4">
      <c r="A20" s="161" t="s">
        <v>71</v>
      </c>
      <c r="B20" s="173" t="s">
        <v>214</v>
      </c>
      <c r="C20" s="66"/>
      <c r="D20" s="67"/>
    </row>
    <row r="21" spans="1:4">
      <c r="A21" s="161" t="s">
        <v>72</v>
      </c>
      <c r="B21" s="173" t="s">
        <v>18</v>
      </c>
      <c r="C21" s="66"/>
      <c r="D21" s="67"/>
    </row>
    <row r="22" spans="1:4">
      <c r="A22" s="65" t="s">
        <v>73</v>
      </c>
      <c r="B22" s="66" t="s">
        <v>19</v>
      </c>
      <c r="C22" s="66"/>
      <c r="D22" s="67"/>
    </row>
    <row r="23" spans="1:4">
      <c r="A23" s="65"/>
      <c r="B23" s="66" t="s">
        <v>20</v>
      </c>
      <c r="C23" s="66"/>
      <c r="D23" s="67"/>
    </row>
    <row r="24" spans="1:4">
      <c r="A24" s="65"/>
      <c r="B24" s="66" t="s">
        <v>21</v>
      </c>
      <c r="C24" s="66"/>
      <c r="D24" s="67"/>
    </row>
    <row r="25" spans="1:4">
      <c r="A25" s="65"/>
      <c r="B25" s="66" t="s">
        <v>22</v>
      </c>
      <c r="C25" s="66"/>
      <c r="D25" s="67"/>
    </row>
    <row r="26" spans="1:4">
      <c r="A26" s="65" t="s">
        <v>74</v>
      </c>
      <c r="B26" s="66" t="s">
        <v>23</v>
      </c>
      <c r="C26" s="66"/>
      <c r="D26" s="67"/>
    </row>
    <row r="27" spans="1:4">
      <c r="A27" s="65" t="s">
        <v>76</v>
      </c>
      <c r="B27" s="66" t="s">
        <v>270</v>
      </c>
      <c r="C27" s="66"/>
      <c r="D27" s="67"/>
    </row>
    <row r="28" spans="1:4">
      <c r="A28" s="65" t="s">
        <v>77</v>
      </c>
      <c r="B28" s="66" t="s">
        <v>26</v>
      </c>
      <c r="C28" s="66"/>
      <c r="D28" s="67"/>
    </row>
    <row r="29" spans="1:4">
      <c r="A29" s="65" t="s">
        <v>78</v>
      </c>
      <c r="B29" s="66" t="s">
        <v>215</v>
      </c>
      <c r="C29" s="66"/>
      <c r="D29" s="67"/>
    </row>
    <row r="30" spans="1:4" ht="25.5">
      <c r="A30" s="65"/>
      <c r="B30" s="66" t="s">
        <v>216</v>
      </c>
      <c r="C30" s="66"/>
      <c r="D30" s="67"/>
    </row>
    <row r="31" spans="1:4">
      <c r="A31" s="65" t="s">
        <v>79</v>
      </c>
      <c r="B31" s="66" t="s">
        <v>29</v>
      </c>
      <c r="C31" s="66"/>
      <c r="D31" s="67"/>
    </row>
    <row r="32" spans="1:4">
      <c r="A32" s="65" t="s">
        <v>80</v>
      </c>
      <c r="B32" s="66" t="s">
        <v>218</v>
      </c>
      <c r="C32" s="66"/>
      <c r="D32" s="67"/>
    </row>
    <row r="33" spans="1:4">
      <c r="A33" s="65" t="s">
        <v>82</v>
      </c>
      <c r="B33" s="66" t="s">
        <v>219</v>
      </c>
      <c r="C33" s="66"/>
      <c r="D33" s="67"/>
    </row>
    <row r="34" spans="1:4">
      <c r="A34" s="65" t="s">
        <v>83</v>
      </c>
      <c r="B34" s="66" t="s">
        <v>220</v>
      </c>
      <c r="C34" s="66"/>
      <c r="D34" s="67"/>
    </row>
    <row r="35" spans="1:4">
      <c r="A35" s="65" t="s">
        <v>84</v>
      </c>
      <c r="B35" s="66" t="s">
        <v>34</v>
      </c>
      <c r="C35" s="66"/>
      <c r="D35" s="67"/>
    </row>
    <row r="36" spans="1:4">
      <c r="A36" s="65" t="s">
        <v>85</v>
      </c>
      <c r="B36" s="66" t="s">
        <v>222</v>
      </c>
      <c r="C36" s="66"/>
      <c r="D36" s="67"/>
    </row>
    <row r="37" spans="1:4">
      <c r="A37" s="65" t="s">
        <v>85</v>
      </c>
      <c r="B37" s="66" t="s">
        <v>223</v>
      </c>
      <c r="C37" s="66"/>
      <c r="D37" s="67"/>
    </row>
    <row r="38" spans="1:4">
      <c r="A38" s="65" t="s">
        <v>87</v>
      </c>
      <c r="B38" s="66" t="s">
        <v>47</v>
      </c>
      <c r="C38" s="66"/>
      <c r="D38" s="67"/>
    </row>
    <row r="39" spans="1:4">
      <c r="A39" s="65" t="s">
        <v>89</v>
      </c>
      <c r="B39" s="66" t="s">
        <v>272</v>
      </c>
      <c r="C39" s="66"/>
      <c r="D39" s="67"/>
    </row>
    <row r="40" spans="1:4">
      <c r="A40" s="65" t="s">
        <v>91</v>
      </c>
      <c r="B40" s="66" t="s">
        <v>224</v>
      </c>
      <c r="C40" s="66"/>
      <c r="D40" s="67"/>
    </row>
    <row r="41" spans="1:4">
      <c r="A41" s="65" t="s">
        <v>93</v>
      </c>
      <c r="B41" s="66" t="s">
        <v>225</v>
      </c>
      <c r="C41" s="66"/>
      <c r="D41" s="67"/>
    </row>
    <row r="42" spans="1:4">
      <c r="A42" s="65" t="s">
        <v>94</v>
      </c>
      <c r="B42" s="66" t="s">
        <v>226</v>
      </c>
      <c r="C42" s="66"/>
      <c r="D42" s="67"/>
    </row>
    <row r="43" spans="1:4" s="10" customFormat="1"/>
    <row r="44" spans="1:4" s="10" customFormat="1">
      <c r="A44" s="137" t="s">
        <v>227</v>
      </c>
    </row>
    <row r="45" spans="1:4" s="10" customFormat="1">
      <c r="A45" s="135" t="s">
        <v>304</v>
      </c>
    </row>
    <row r="46" spans="1:4" s="10" customFormat="1">
      <c r="A46" s="135" t="s">
        <v>229</v>
      </c>
    </row>
    <row r="47" spans="1:4" s="10" customFormat="1">
      <c r="A47" s="135" t="s">
        <v>230</v>
      </c>
    </row>
    <row r="48" spans="1:4" s="10" customFormat="1">
      <c r="A48" s="136" t="s">
        <v>231</v>
      </c>
    </row>
    <row r="49" spans="1:2" s="10" customFormat="1">
      <c r="A49" s="136" t="s">
        <v>305</v>
      </c>
    </row>
    <row r="50" spans="1:2" s="10" customFormat="1">
      <c r="A50" s="136" t="s">
        <v>233</v>
      </c>
    </row>
    <row r="51" spans="1:2" s="10" customFormat="1"/>
    <row r="52" spans="1:2" s="10" customFormat="1">
      <c r="B52"/>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4D779-3AA4-4A34-85BE-5930BC373579}">
  <dimension ref="A1:S13"/>
  <sheetViews>
    <sheetView workbookViewId="0">
      <selection activeCell="B5" sqref="B5"/>
    </sheetView>
  </sheetViews>
  <sheetFormatPr defaultRowHeight="12.75"/>
  <cols>
    <col min="1" max="2" width="13.140625" customWidth="1"/>
    <col min="4" max="4" width="28" customWidth="1"/>
    <col min="5" max="8" width="14" customWidth="1"/>
    <col min="13" max="19" width="16.42578125" customWidth="1"/>
  </cols>
  <sheetData>
    <row r="1" spans="1:19" ht="15.75">
      <c r="A1" s="155" t="s">
        <v>0</v>
      </c>
      <c r="B1" s="155"/>
      <c r="C1" s="155"/>
      <c r="D1" s="156"/>
      <c r="E1" s="156"/>
      <c r="F1" s="156"/>
      <c r="G1" s="156"/>
      <c r="H1" s="156"/>
      <c r="I1" s="157"/>
      <c r="J1" s="158"/>
      <c r="K1" s="157"/>
      <c r="L1" s="158"/>
      <c r="M1" s="157"/>
      <c r="N1" s="156"/>
      <c r="O1" s="156"/>
      <c r="P1" s="156"/>
      <c r="Q1" s="156"/>
    </row>
    <row r="2" spans="1:19" ht="15.75">
      <c r="A2" s="155"/>
      <c r="B2" s="155"/>
      <c r="C2" s="155"/>
      <c r="D2" s="156"/>
      <c r="E2" s="156"/>
      <c r="F2" s="156"/>
      <c r="G2" s="156"/>
      <c r="H2" s="156"/>
      <c r="I2" s="15"/>
      <c r="J2" s="15"/>
      <c r="K2" s="15"/>
      <c r="L2" s="15"/>
      <c r="M2" s="15"/>
      <c r="N2" s="15"/>
      <c r="O2" s="15"/>
      <c r="P2" s="15"/>
      <c r="Q2" s="15"/>
    </row>
    <row r="3" spans="1:19" ht="15.75">
      <c r="A3" s="159" t="s">
        <v>306</v>
      </c>
      <c r="B3" s="159"/>
      <c r="C3" s="159"/>
      <c r="D3" s="156"/>
      <c r="E3" s="156"/>
      <c r="F3" s="156"/>
      <c r="G3" s="156"/>
      <c r="H3" s="156"/>
      <c r="I3" s="157"/>
      <c r="J3" s="158"/>
      <c r="K3" s="157"/>
      <c r="L3" s="158"/>
      <c r="M3" s="157"/>
      <c r="N3" s="156"/>
      <c r="O3" s="156"/>
      <c r="P3" s="156"/>
      <c r="Q3" s="156"/>
    </row>
    <row r="4" spans="1:19">
      <c r="A4" s="156"/>
      <c r="B4" s="156"/>
      <c r="C4" s="156"/>
      <c r="D4" s="156"/>
      <c r="E4" s="156"/>
      <c r="F4" s="156"/>
      <c r="G4" s="156"/>
      <c r="H4" s="156"/>
      <c r="I4" s="157"/>
      <c r="J4" s="158"/>
      <c r="K4" s="157"/>
      <c r="L4" s="158"/>
      <c r="M4" s="157"/>
      <c r="N4" s="156"/>
      <c r="O4" s="156"/>
      <c r="P4" s="156"/>
      <c r="Q4" s="156"/>
    </row>
    <row r="5" spans="1:19" ht="102">
      <c r="A5" s="15" t="s">
        <v>307</v>
      </c>
      <c r="B5" s="15" t="s">
        <v>308</v>
      </c>
      <c r="C5" s="15" t="s">
        <v>309</v>
      </c>
      <c r="D5" s="15" t="s">
        <v>310</v>
      </c>
      <c r="E5" s="15" t="s">
        <v>311</v>
      </c>
      <c r="F5" s="15" t="s">
        <v>312</v>
      </c>
      <c r="G5" s="15" t="s">
        <v>313</v>
      </c>
      <c r="H5" s="15" t="s">
        <v>314</v>
      </c>
      <c r="I5" s="15" t="s">
        <v>315</v>
      </c>
      <c r="J5" s="15" t="s">
        <v>316</v>
      </c>
      <c r="K5" s="15" t="s">
        <v>317</v>
      </c>
      <c r="L5" s="15" t="s">
        <v>318</v>
      </c>
      <c r="M5" s="15" t="s">
        <v>319</v>
      </c>
      <c r="N5" s="15" t="s">
        <v>320</v>
      </c>
      <c r="O5" s="15" t="s">
        <v>321</v>
      </c>
      <c r="P5" s="15" t="s">
        <v>322</v>
      </c>
      <c r="Q5" s="15" t="s">
        <v>323</v>
      </c>
      <c r="R5" s="15" t="s">
        <v>324</v>
      </c>
      <c r="S5" s="15" t="s">
        <v>325</v>
      </c>
    </row>
    <row r="6" spans="1:19">
      <c r="A6" s="156"/>
      <c r="B6" s="156"/>
      <c r="C6" s="158" t="s">
        <v>326</v>
      </c>
      <c r="D6" s="156"/>
      <c r="E6" s="160"/>
      <c r="F6" s="160"/>
      <c r="G6" s="157"/>
      <c r="H6" s="157"/>
      <c r="I6" s="157"/>
      <c r="J6" s="156" t="s">
        <v>60</v>
      </c>
      <c r="K6" s="157"/>
      <c r="L6" s="156" t="s">
        <v>327</v>
      </c>
      <c r="M6" s="157"/>
      <c r="N6" s="156"/>
      <c r="O6" s="156"/>
      <c r="P6" s="156"/>
      <c r="Q6" s="156"/>
      <c r="R6" s="156" t="s">
        <v>63</v>
      </c>
    </row>
    <row r="7" spans="1:19">
      <c r="A7" s="156"/>
      <c r="B7" s="156"/>
      <c r="C7" s="156"/>
      <c r="D7" s="156"/>
      <c r="E7" s="157"/>
      <c r="F7" s="157"/>
      <c r="G7" s="157"/>
      <c r="H7" s="157"/>
      <c r="I7" s="157"/>
      <c r="J7" s="158"/>
      <c r="K7" s="157"/>
      <c r="L7" s="158"/>
      <c r="M7" s="157"/>
      <c r="N7" s="156"/>
      <c r="O7" s="156"/>
      <c r="P7" s="156"/>
      <c r="Q7" s="156"/>
      <c r="R7" s="156"/>
    </row>
    <row r="8" spans="1:19">
      <c r="A8" s="156"/>
      <c r="B8" s="156"/>
      <c r="C8" s="156"/>
      <c r="D8" s="156"/>
      <c r="E8" s="157"/>
      <c r="F8" s="157"/>
      <c r="G8" s="157"/>
      <c r="H8" s="157"/>
      <c r="I8" s="157"/>
      <c r="J8" s="158"/>
      <c r="K8" s="157"/>
      <c r="L8" s="158"/>
      <c r="M8" s="157"/>
      <c r="N8" s="156"/>
      <c r="O8" s="156"/>
      <c r="P8" s="156"/>
      <c r="Q8" s="156"/>
      <c r="R8" s="156"/>
    </row>
    <row r="9" spans="1:19">
      <c r="A9" s="156"/>
      <c r="B9" s="156"/>
      <c r="C9" s="156"/>
      <c r="D9" s="156"/>
      <c r="E9" s="157"/>
      <c r="F9" s="157"/>
      <c r="G9" s="157"/>
      <c r="H9" s="157"/>
      <c r="I9" s="157"/>
      <c r="J9" s="158"/>
      <c r="K9" s="157"/>
      <c r="L9" s="158"/>
      <c r="M9" s="157"/>
      <c r="N9" s="156"/>
      <c r="O9" s="156"/>
      <c r="P9" s="156"/>
      <c r="Q9" s="156"/>
      <c r="R9" s="156"/>
    </row>
    <row r="10" spans="1:19">
      <c r="A10" s="156" t="s">
        <v>57</v>
      </c>
      <c r="B10" s="156" t="s">
        <v>328</v>
      </c>
      <c r="C10" s="156"/>
      <c r="D10" s="156"/>
      <c r="E10" s="157"/>
      <c r="F10" s="157"/>
      <c r="G10" s="157"/>
      <c r="H10" s="157"/>
      <c r="I10" s="157"/>
      <c r="J10" s="158"/>
      <c r="K10" s="157"/>
      <c r="L10" s="158"/>
      <c r="M10" s="157"/>
      <c r="N10" s="156"/>
      <c r="O10" s="156"/>
      <c r="P10" s="156"/>
      <c r="Q10" s="156"/>
      <c r="R10" s="156"/>
    </row>
    <row r="11" spans="1:19">
      <c r="A11" s="156" t="s">
        <v>60</v>
      </c>
      <c r="B11" s="156" t="s">
        <v>329</v>
      </c>
      <c r="C11" s="156"/>
      <c r="D11" s="156"/>
      <c r="E11" s="157"/>
      <c r="F11" s="157"/>
      <c r="G11" s="157"/>
      <c r="H11" s="157"/>
      <c r="I11" s="157"/>
      <c r="J11" s="158"/>
      <c r="K11" s="157"/>
      <c r="L11" s="158"/>
      <c r="M11" s="157"/>
      <c r="N11" s="156"/>
      <c r="O11" s="156"/>
      <c r="P11" s="156"/>
      <c r="Q11" s="156"/>
      <c r="R11" s="156"/>
    </row>
    <row r="12" spans="1:19">
      <c r="A12" s="156" t="s">
        <v>327</v>
      </c>
      <c r="B12" s="158" t="s">
        <v>330</v>
      </c>
      <c r="C12" s="156"/>
      <c r="D12" s="156"/>
      <c r="E12" s="157"/>
      <c r="F12" s="157"/>
      <c r="G12" s="157"/>
      <c r="H12" s="157"/>
      <c r="I12" s="157"/>
      <c r="J12" s="158"/>
      <c r="K12" s="157"/>
      <c r="L12" s="158"/>
      <c r="M12" s="157"/>
      <c r="N12" s="156"/>
      <c r="O12" s="156"/>
      <c r="P12" s="156"/>
      <c r="Q12" s="156"/>
      <c r="R12" s="156"/>
    </row>
    <row r="13" spans="1:19">
      <c r="A13" s="156" t="s">
        <v>63</v>
      </c>
      <c r="B13" s="156" t="s">
        <v>331</v>
      </c>
      <c r="C13" s="156"/>
      <c r="D13" s="156"/>
      <c r="E13" s="157"/>
      <c r="F13" s="157"/>
      <c r="G13" s="157"/>
      <c r="H13" s="157"/>
      <c r="I13" s="157"/>
      <c r="J13" s="158"/>
      <c r="K13" s="157"/>
      <c r="L13" s="158"/>
      <c r="M13" s="157"/>
      <c r="N13" s="156"/>
      <c r="O13" s="156"/>
      <c r="P13" s="156"/>
      <c r="Q13" s="156"/>
      <c r="R13" s="15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B37" sqref="B37"/>
    </sheetView>
  </sheetViews>
  <sheetFormatPr defaultRowHeight="12.75"/>
  <cols>
    <col min="1" max="1" width="20.7109375" customWidth="1"/>
    <col min="2" max="9" width="10.7109375" customWidth="1"/>
  </cols>
  <sheetData>
    <row r="1" spans="1:12" s="2" customFormat="1" ht="18">
      <c r="A1" s="6" t="s">
        <v>0</v>
      </c>
    </row>
    <row r="2" spans="1:12" s="2" customFormat="1" ht="18">
      <c r="A2" s="7"/>
      <c r="B2" s="4"/>
      <c r="C2" s="4"/>
      <c r="D2" s="4"/>
      <c r="E2" s="4"/>
    </row>
    <row r="3" spans="1:12" s="2" customFormat="1" ht="18">
      <c r="A3" s="8" t="s">
        <v>332</v>
      </c>
    </row>
    <row r="4" spans="1:12" s="2" customFormat="1" ht="18">
      <c r="A4" s="8"/>
    </row>
    <row r="5" spans="1:12" s="18" customFormat="1" ht="63.75">
      <c r="A5" s="15" t="s">
        <v>333</v>
      </c>
      <c r="B5" s="5" t="s">
        <v>334</v>
      </c>
      <c r="C5" s="5" t="s">
        <v>5</v>
      </c>
      <c r="D5" s="5" t="s">
        <v>8</v>
      </c>
      <c r="E5" s="5" t="s">
        <v>335</v>
      </c>
      <c r="F5" s="5" t="s">
        <v>336</v>
      </c>
      <c r="G5" s="5" t="s">
        <v>28</v>
      </c>
      <c r="H5" s="5" t="s">
        <v>337</v>
      </c>
      <c r="I5" s="5" t="s">
        <v>338</v>
      </c>
      <c r="J5" s="5" t="s">
        <v>25</v>
      </c>
      <c r="K5" s="5" t="s">
        <v>339</v>
      </c>
    </row>
    <row r="6" spans="1:12">
      <c r="A6" s="14" t="s">
        <v>57</v>
      </c>
      <c r="B6" s="14" t="s">
        <v>60</v>
      </c>
      <c r="C6" s="14" t="s">
        <v>327</v>
      </c>
      <c r="D6" s="14" t="s">
        <v>63</v>
      </c>
      <c r="E6" s="14" t="s">
        <v>73</v>
      </c>
      <c r="F6" s="14" t="s">
        <v>74</v>
      </c>
      <c r="G6" s="14" t="s">
        <v>75</v>
      </c>
      <c r="H6" s="14" t="s">
        <v>76</v>
      </c>
      <c r="I6" s="14" t="s">
        <v>77</v>
      </c>
      <c r="J6" s="14" t="s">
        <v>78</v>
      </c>
      <c r="K6" s="14" t="s">
        <v>79</v>
      </c>
    </row>
    <row r="7" spans="1:12">
      <c r="A7" s="14"/>
      <c r="B7" s="14"/>
      <c r="C7" s="14"/>
      <c r="D7" s="14"/>
      <c r="E7" s="14"/>
      <c r="F7" s="14"/>
      <c r="G7" s="14"/>
      <c r="H7" s="14"/>
      <c r="I7" s="14"/>
      <c r="J7" s="14"/>
      <c r="K7" s="14"/>
      <c r="L7" s="14"/>
    </row>
    <row r="8" spans="1:12">
      <c r="A8" s="14"/>
      <c r="B8" s="14"/>
      <c r="C8" s="14"/>
      <c r="D8" s="14"/>
      <c r="E8" s="14"/>
      <c r="F8" s="14"/>
      <c r="G8" s="14"/>
      <c r="H8" s="14"/>
      <c r="I8" s="14"/>
      <c r="J8" s="14"/>
      <c r="K8" s="14"/>
      <c r="L8" s="14"/>
    </row>
    <row r="9" spans="1:12">
      <c r="A9" s="14"/>
      <c r="B9" s="14"/>
      <c r="C9" s="14"/>
      <c r="D9" s="14"/>
      <c r="E9" s="14"/>
      <c r="F9" s="14"/>
      <c r="G9" s="14"/>
      <c r="H9" s="14"/>
      <c r="I9" s="14"/>
      <c r="J9" s="14"/>
      <c r="K9" s="14"/>
      <c r="L9" s="14"/>
    </row>
    <row r="10" spans="1:12">
      <c r="A10" s="9" t="s">
        <v>108</v>
      </c>
      <c r="B10" s="11" t="s">
        <v>340</v>
      </c>
      <c r="C10" s="10"/>
      <c r="D10" s="10"/>
    </row>
    <row r="11" spans="1:12">
      <c r="A11" s="9" t="s">
        <v>114</v>
      </c>
      <c r="B11" s="11" t="s">
        <v>341</v>
      </c>
      <c r="C11" s="10"/>
      <c r="D11" s="10"/>
    </row>
    <row r="12" spans="1:12">
      <c r="A12" s="9" t="s">
        <v>342</v>
      </c>
      <c r="B12" s="11" t="s">
        <v>343</v>
      </c>
      <c r="C12" s="10"/>
      <c r="D12" s="10"/>
    </row>
    <row r="13" spans="1:12">
      <c r="A13" s="9" t="s">
        <v>120</v>
      </c>
      <c r="B13" s="11" t="s">
        <v>344</v>
      </c>
      <c r="C13" s="10"/>
      <c r="D13" s="10"/>
    </row>
    <row r="14" spans="1:12">
      <c r="A14" s="9" t="s">
        <v>132</v>
      </c>
      <c r="B14" s="11" t="s">
        <v>345</v>
      </c>
      <c r="C14" s="10"/>
      <c r="D14" s="10"/>
    </row>
    <row r="15" spans="1:12">
      <c r="A15" s="9" t="s">
        <v>134</v>
      </c>
      <c r="B15" s="11" t="s">
        <v>346</v>
      </c>
      <c r="C15" s="10"/>
      <c r="D15" s="10"/>
    </row>
    <row r="16" spans="1:12">
      <c r="A16" s="9" t="s">
        <v>136</v>
      </c>
      <c r="B16" s="11" t="s">
        <v>347</v>
      </c>
    </row>
    <row r="17" spans="1:2">
      <c r="A17" s="9" t="s">
        <v>138</v>
      </c>
      <c r="B17" s="11" t="s">
        <v>348</v>
      </c>
    </row>
    <row r="18" spans="1:2">
      <c r="A18" s="9" t="s">
        <v>140</v>
      </c>
      <c r="B18" t="s">
        <v>349</v>
      </c>
    </row>
    <row r="19" spans="1:2">
      <c r="A19" s="9" t="s">
        <v>142</v>
      </c>
      <c r="B19" t="s">
        <v>350</v>
      </c>
    </row>
    <row r="20" spans="1:2">
      <c r="A20" s="9" t="s">
        <v>144</v>
      </c>
      <c r="B20" s="11" t="s">
        <v>351</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H29" sqref="H29"/>
    </sheetView>
  </sheetViews>
  <sheetFormatPr defaultRowHeight="12.75"/>
  <cols>
    <col min="1" max="1" width="9" customWidth="1"/>
    <col min="2" max="2" width="27.5703125" customWidth="1"/>
    <col min="3" max="3" width="17.140625" customWidth="1"/>
    <col min="4" max="4" width="17.42578125" customWidth="1"/>
  </cols>
  <sheetData>
    <row r="1" spans="1:4" ht="18">
      <c r="A1" s="6" t="s">
        <v>0</v>
      </c>
    </row>
    <row r="2" spans="1:4" ht="18">
      <c r="A2" s="2"/>
    </row>
    <row r="3" spans="1:4" ht="18">
      <c r="A3" s="8" t="s">
        <v>352</v>
      </c>
    </row>
    <row r="4" spans="1:4" ht="18">
      <c r="A4" s="2"/>
    </row>
    <row r="5" spans="1:4">
      <c r="A5" s="174" t="s">
        <v>204</v>
      </c>
      <c r="B5" s="176" t="s">
        <v>205</v>
      </c>
      <c r="C5" s="178" t="s">
        <v>206</v>
      </c>
      <c r="D5" s="179"/>
    </row>
    <row r="6" spans="1:4" ht="24">
      <c r="A6" s="175"/>
      <c r="B6" s="177"/>
      <c r="C6" s="63" t="s">
        <v>207</v>
      </c>
      <c r="D6" s="64" t="s">
        <v>208</v>
      </c>
    </row>
    <row r="7" spans="1:4">
      <c r="A7" s="65" t="s">
        <v>57</v>
      </c>
      <c r="B7" s="66" t="s">
        <v>333</v>
      </c>
      <c r="C7" s="66"/>
      <c r="D7" s="67"/>
    </row>
    <row r="8" spans="1:4">
      <c r="A8" s="65" t="s">
        <v>60</v>
      </c>
      <c r="B8" s="66" t="s">
        <v>334</v>
      </c>
      <c r="C8" s="66"/>
      <c r="D8" s="67"/>
    </row>
    <row r="9" spans="1:4">
      <c r="A9" s="65" t="s">
        <v>327</v>
      </c>
      <c r="B9" s="66" t="s">
        <v>5</v>
      </c>
      <c r="C9" s="66"/>
      <c r="D9" s="67"/>
    </row>
    <row r="10" spans="1:4">
      <c r="A10" s="65" t="s">
        <v>63</v>
      </c>
      <c r="B10" s="66" t="s">
        <v>8</v>
      </c>
      <c r="C10" s="66"/>
      <c r="D10" s="67"/>
    </row>
    <row r="11" spans="1:4">
      <c r="A11" s="65" t="s">
        <v>73</v>
      </c>
      <c r="B11" s="66" t="s">
        <v>215</v>
      </c>
      <c r="C11" s="66"/>
      <c r="D11" s="67"/>
    </row>
    <row r="12" spans="1:4" ht="25.5">
      <c r="A12" s="68"/>
      <c r="B12" s="69" t="s">
        <v>216</v>
      </c>
      <c r="C12" s="69"/>
      <c r="D12" s="73"/>
    </row>
    <row r="13" spans="1:4">
      <c r="A13" s="65" t="s">
        <v>74</v>
      </c>
      <c r="B13" s="66" t="s">
        <v>336</v>
      </c>
      <c r="C13" s="66"/>
      <c r="D13" s="67"/>
    </row>
    <row r="14" spans="1:4">
      <c r="A14" s="65" t="s">
        <v>75</v>
      </c>
      <c r="B14" s="66" t="s">
        <v>28</v>
      </c>
      <c r="C14" s="66"/>
      <c r="D14" s="67"/>
    </row>
    <row r="15" spans="1:4">
      <c r="A15" s="65" t="s">
        <v>76</v>
      </c>
      <c r="B15" s="153" t="s">
        <v>337</v>
      </c>
      <c r="C15" s="66"/>
      <c r="D15" s="67"/>
    </row>
    <row r="16" spans="1:4">
      <c r="A16" s="65" t="s">
        <v>77</v>
      </c>
      <c r="B16" s="66" t="s">
        <v>338</v>
      </c>
      <c r="C16" s="66"/>
      <c r="D16" s="67"/>
    </row>
    <row r="17" spans="1:7">
      <c r="A17" s="65" t="s">
        <v>78</v>
      </c>
      <c r="B17" s="66" t="s">
        <v>25</v>
      </c>
      <c r="C17" s="66"/>
      <c r="D17" s="67"/>
    </row>
    <row r="18" spans="1:7" ht="25.5">
      <c r="A18" s="65" t="s">
        <v>79</v>
      </c>
      <c r="B18" s="66" t="s">
        <v>339</v>
      </c>
      <c r="C18" s="66"/>
      <c r="D18" s="67"/>
    </row>
    <row r="19" spans="1:7" s="10" customFormat="1"/>
    <row r="20" spans="1:7" s="10" customFormat="1">
      <c r="A20" s="137" t="s">
        <v>227</v>
      </c>
    </row>
    <row r="21" spans="1:7" s="10" customFormat="1">
      <c r="A21" s="135" t="s">
        <v>304</v>
      </c>
    </row>
    <row r="22" spans="1:7" s="10" customFormat="1">
      <c r="A22" s="135" t="s">
        <v>229</v>
      </c>
    </row>
    <row r="23" spans="1:7" s="10" customFormat="1">
      <c r="A23" s="135" t="s">
        <v>230</v>
      </c>
    </row>
    <row r="24" spans="1:7" s="10" customFormat="1">
      <c r="A24" s="136" t="s">
        <v>231</v>
      </c>
    </row>
    <row r="25" spans="1:7" s="10" customFormat="1"/>
    <row r="26" spans="1:7" s="10" customFormat="1"/>
    <row r="31" spans="1:7">
      <c r="G31" s="5"/>
    </row>
  </sheetData>
  <mergeCells count="3">
    <mergeCell ref="A5:A6"/>
    <mergeCell ref="B5:B6"/>
    <mergeCell ref="C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1288</Value>
      <Value>114</Value>
      <Value>11</Value>
      <Value>44</Value>
      <Value>213</Value>
      <Value>42</Value>
      <Value>24</Value>
      <Value>1282</Value>
      <Value>276</Value>
      <Value>1276</Value>
      <Value>119</Value>
    </TaxCatchAll>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b52d314e-ec16-4519-b737-4f472b4dacec</TermId>
        </TermInfo>
      </Terms>
    </f097ccc00f2346ca94bb23c878b9f729>
    <ADCSaveAsPDF xmlns="b48e3ffd-eb19-4da6-9c3a-2fe013753af6">false</ADCSaveAsPDF>
    <ADCUnsuccessfulSyncAttemptCount xmlns="b48e3ffd-eb19-4da6-9c3a-2fe013753af6">0</ADCUnsuccessfulSyncAttemptCount>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Info xmlns="http://schemas.microsoft.com/office/infopath/2007/PartnerControls">
          <TermName xmlns="http://schemas.microsoft.com/office/infopath/2007/PartnerControls">MALAYSIA</TermName>
          <TermId xmlns="http://schemas.microsoft.com/office/infopath/2007/PartnerControls">a122ffd0-cd53-4cf4-868d-a07cbb43e5f0</TermId>
        </TermInfo>
      </Terms>
    </of9f5489d8524f60b5f135358bcc24e7>
    <ADCDochubSourceSiteURL xmlns="b48e3ffd-eb19-4da6-9c3a-2fe013753af6">https://dochub.prod.protected.ind/div/antidumpingcommission/businessfunctions/operations/steelproducts/continuation/docs/617 - Exporter Questionnaire worksheets.xlsx</ADCDochubSourceSiteURL>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08b525ac-636e-4c5b-9404-d8f52413c671</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TermInfo xmlns="http://schemas.microsoft.com/office/infopath/2007/PartnerControls">
          <TermName xmlns="http://schemas.microsoft.com/office/infopath/2007/PartnerControls">Exporter Questionnaire</TermName>
          <TermId xmlns="http://schemas.microsoft.com/office/infopath/2007/PartnerControls">2b6f2cfc-f981-44f4-bf4c-231ed5fe0963</TermId>
        </TermInfo>
      </Terms>
    </a451184e4edb42aeba81f3ec57ac1615>
    <ADCDocHubVersion xmlns="b48e3ffd-eb19-4da6-9c3a-2fe013753af6">0.18</ADCDocHubVersion>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ead2f53d-5827-478c-915a-b328c04c49b8</TermId>
        </TermInfo>
      </Terms>
    </m8420f65473d45b2b1f82b85c0bcea80>
    <ADCRootFolder xmlns="b48e3ffd-eb19-4da6-9c3a-2fe013753af6">Steel Pallet Racking - Continuation Inquiry - Dematic Pty Limited - China, Malaysia_A5333371783F444F92F5797EDA2301CA</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617</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Steel Pallet Racking</TermName>
          <TermId xmlns="http://schemas.microsoft.com/office/infopath/2007/PartnerControls">791be025-5fb1-47dd-8786-c310baf8c814</TermId>
        </TermInfo>
      </Terms>
    </f06bc08df4f7480fae31bfc0219a480b>
    <ADCCRMCaseId xmlns="b48e3ffd-eb19-4da6-9c3a-2fe013753af6">A5333371-783F-444F-92F5-797EDA2301CA</ADCCRMCas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0" ma:contentTypeDescription="Create a new document." ma:contentTypeScope="" ma:versionID="91ac12b8682ea778b4544743b7adafd0">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4c7f877cc8f66af36395a10b64b9b58f"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file>

<file path=customXml/itemProps2.xml><?xml version="1.0" encoding="utf-8"?>
<ds:datastoreItem xmlns:ds="http://schemas.openxmlformats.org/officeDocument/2006/customXml" ds:itemID="{6D14D08C-B507-42B9-8010-0260D11F880E}"/>
</file>

<file path=customXml/itemProps3.xml><?xml version="1.0" encoding="utf-8"?>
<ds:datastoreItem xmlns:ds="http://schemas.openxmlformats.org/officeDocument/2006/customXml" ds:itemID="{F212C691-EFAF-4B8B-BD12-CEF77B993546}"/>
</file>

<file path=customXml/itemProps4.xml><?xml version="1.0" encoding="utf-8"?>
<ds:datastoreItem xmlns:ds="http://schemas.openxmlformats.org/officeDocument/2006/customXml" ds:itemID="{AA133288-3E7A-492B-B2A7-75F2120785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McGovern, Reuben</dc:creator>
  <cp:keywords/>
  <dc:description/>
  <cp:lastModifiedBy/>
  <cp:revision/>
  <dcterms:created xsi:type="dcterms:W3CDTF">2000-02-28T05:36:12Z</dcterms:created>
  <dcterms:modified xsi:type="dcterms:W3CDTF">2023-04-03T05:26:41Z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fbf79c0c-2426-4438-9549-80f536c019ee</vt:lpwstr>
  </property>
  <property fmtid="{D5CDD505-2E9C-101B-9397-08002B2CF9AE}" pid="4" name="DocHub_Year">
    <vt:lpwstr>4013;#2022|4a777a70-2aa9-481e-a746-cca47d761c8e</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565;#Exporter Questionnaire|40a4ce56-9325-4c76-b43d-e856b26594c5</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1741;#Steel Pallet Racking|3857baa8-cace-4298-b8e0-070929d89ae1</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DocHub_AttachmentAppendix">
    <vt:lpwstr/>
  </property>
  <property fmtid="{D5CDD505-2E9C-101B-9397-08002B2CF9AE}" pid="22" name="_CopySource">
    <vt:lpwstr>/</vt:lpwstr>
  </property>
  <property fmtid="{D5CDD505-2E9C-101B-9397-08002B2CF9AE}" pid="23" name="Order">
    <vt:r8>20093700</vt:r8>
  </property>
  <property fmtid="{D5CDD505-2E9C-101B-9397-08002B2CF9AE}" pid="24" name="ADCGoods">
    <vt:lpwstr>1288;#Steel Pallet Racking|791be025-5fb1-47dd-8786-c310baf8c814</vt:lpwstr>
  </property>
  <property fmtid="{D5CDD505-2E9C-101B-9397-08002B2CF9AE}" pid="25" name="ADCSub-documentType">
    <vt:lpwstr/>
  </property>
  <property fmtid="{D5CDD505-2E9C-101B-9397-08002B2CF9AE}" pid="26" name="ADCDivisionKeywords">
    <vt:lpwstr>276;#Exporter Questionnaire|2b6f2cfc-f981-44f4-bf4c-231ed5fe0963</vt:lpwstr>
  </property>
  <property fmtid="{D5CDD505-2E9C-101B-9397-08002B2CF9AE}" pid="27" name="MediaServiceImageTags">
    <vt:lpwstr/>
  </property>
  <property fmtid="{D5CDD505-2E9C-101B-9397-08002B2CF9AE}" pid="28" name="ADCDocumentType">
    <vt:lpwstr>42;#Questionnaire|77396392-a370-441c-ad68-0ba6068a2990</vt:lpwstr>
  </property>
  <property fmtid="{D5CDD505-2E9C-101B-9397-08002B2CF9AE}" pid="29" name="ADCEntityType">
    <vt:lpwstr>44;#Exporter|b52d314e-ec16-4519-b737-4f472b4dacec</vt:lpwstr>
  </property>
  <property fmtid="{D5CDD505-2E9C-101B-9397-08002B2CF9AE}" pid="30" name="ADCFileType">
    <vt:lpwstr>1282;#xlsx|37ef8a18-046d-43e0-a0c2-b2bbafd1eabc</vt:lpwstr>
  </property>
  <property fmtid="{D5CDD505-2E9C-101B-9397-08002B2CF9AE}" pid="31" name="ADCWorkActivity">
    <vt:lpwstr>213;#Initiation|ead2f53d-5827-478c-915a-b328c04c49b8</vt:lpwstr>
  </property>
  <property fmtid="{D5CDD505-2E9C-101B-9397-08002B2CF9AE}" pid="32" name="ADCYear">
    <vt:lpwstr>24;#2022|08b525ac-636e-4c5b-9404-d8f52413c671</vt:lpwstr>
  </property>
  <property fmtid="{D5CDD505-2E9C-101B-9397-08002B2CF9AE}" pid="33" name="ADCCaseType">
    <vt:lpwstr>1276;#Continuation Inquiry|74cbcd40-ded6-46ab-8f0b-4816580d8e38</vt:lpwstr>
  </property>
  <property fmtid="{D5CDD505-2E9C-101B-9397-08002B2CF9AE}" pid="34" name="ADCCountries">
    <vt:lpwstr>114;#CHINA|6efc5bf2-074e-481b-bbee-34b288cc1024;#119;#MALAYSIA|a122ffd0-cd53-4cf4-868d-a07cbb43e5f0</vt:lpwstr>
  </property>
  <property fmtid="{D5CDD505-2E9C-101B-9397-08002B2CF9AE}" pid="35" name="ADCSecurityClassification">
    <vt:lpwstr>11;#OFFICIAL|76d4828a-bfcc-47b5-bdd8-63e4c371f7b3</vt:lpwstr>
  </property>
  <property fmtid="{D5CDD505-2E9C-101B-9397-08002B2CF9AE}" pid="36" name="ADCEntity">
    <vt:lpwstr/>
  </property>
  <property fmtid="{D5CDD505-2E9C-101B-9397-08002B2CF9AE}" pid="37" name="ADCReportType">
    <vt:lpwstr/>
  </property>
  <property fmtid="{D5CDD505-2E9C-101B-9397-08002B2CF9AE}" pid="38" name="ADCAttachment/Appendix">
    <vt:lpwstr/>
  </property>
</Properties>
</file>