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rod.protected.ind\USER_VI1\user\jhalilovic\Desktop\Questionnaires for 638\"/>
    </mc:Choice>
  </mc:AlternateContent>
  <xr:revisionPtr revIDLastSave="0" documentId="8_{53DD6FEC-084C-48F0-A345-797272C36AD7}" xr6:coauthVersionLast="47" xr6:coauthVersionMax="47" xr10:uidLastSave="{00000000-0000-0000-0000-000000000000}"/>
  <bookViews>
    <workbookView xWindow="28680" yWindow="-120" windowWidth="29040" windowHeight="17640" tabRatio="850"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 l="1"/>
  <c r="AF8" i="5" l="1"/>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B6" i="10" s="1"/>
  <c r="X7" i="4" l="1"/>
  <c r="R7" i="4"/>
  <c r="J7" i="3" l="1"/>
  <c r="B8" i="7" l="1"/>
  <c r="B9" i="7" s="1"/>
  <c r="AB7" i="4" l="1"/>
  <c r="AC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<sst xmlns="http://schemas.openxmlformats.org/spreadsheetml/2006/main" count="565" uniqueCount="336">
  <si>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</si>
  <si>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</si>
  <si>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</si>
  <si>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</si>
  <si>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</si>
  <si>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</si>
  <si>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</si>
  <si>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</si>
  <si>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</si>
  <si>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</si>
  <si>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</si>
  <si>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</si>
  <si>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</si>
  <si>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</si>
  <si>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</si>
  <si>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</si>
  <si>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</si>
  <si>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</si>
  <si>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</si>
  <si>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</si>
  <si>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</si>
  <si>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</si>
  <si>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</si>
  <si>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</si>
  <si>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</si>
  <si>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</si>
  <si>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</si>
  <si>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</si>
  <si>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</si>
  <si>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</si>
  <si>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</si>
  <si>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</si>
  <si>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</si>
  <si>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</si>
  <si>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</si>
  <si>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</si>
  <si>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</si>
  <si>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</si>
  <si>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</si>
  <si>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</si>
  <si>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</si>
  <si>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</si>
  <si>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</si>
  <si>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</si>
  <si>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</si>
  <si>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</si>
  <si>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</si>
  <si>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</si>
  <si>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</si>
  <si>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</si>
  <si>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</si>
  <si>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</si>
  <si>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</si>
  <si>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</si>
  <si>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</si>
  <si>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</si>
  <si>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</si>
  <si>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</si>
  <si>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</si>
  <si>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</si>
  <si>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</si>
  <si>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</si>
  <si>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</si>
  <si>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</si>
  <si>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</si>
  <si>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</si>
  <si>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</si>
  <si>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</si>
  <si>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</si>
  <si>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</si>
  <si>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</si>
  <si>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</si>
  <si>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</si>
  <si>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</si>
  <si>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</si>
  <si>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</si>
  <si>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</si>
  <si>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</si>
  <si>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</si>
  <si>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</si>
  <si>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</si>
  <si>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</si>
  <si>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</si>
  <si>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</si>
  <si>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</si>
  <si>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</si>
  <si>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</si>
  <si>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</si>
  <si>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</si>
  <si>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</si>
  <si>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</si>
  <si>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</si>
  <si>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</si>
  <si>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</si>
  <si>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</si>
  <si>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</si>
  <si>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</si>
  <si>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</si>
  <si>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</si>
  <si>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</si>
  <si>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</si>
  <si>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</si>
  <si>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</si>
  <si>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</si>
  <si>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</si>
  <si>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</si>
  <si>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</si>
  <si>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</si>
  <si>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</si>
  <si>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</si>
  <si>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</si>
  <si>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</si>
  <si>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</si>
  <si>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</si>
  <si>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</si>
  <si>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</si>
  <si>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</si>
  <si>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</si>
  <si>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</si>
  <si>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</si>
  <si>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</si>
  <si>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</si>
  <si>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</si>
  <si>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</si>
  <si>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</si>
  <si>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</si>
  <si>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</si>
  <si>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</si>
  <si>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</si>
  <si>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</si>
  <si>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</si>
  <si>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</si>
  <si>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</si>
  <si>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</si>
  <si>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</si>
  <si>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</si>
  <si>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</si>
  <si>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</si>
  <si>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</si>
  <si>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</si>
  <si>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</si>
  <si>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</si>
  <si>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</si>
  <si>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</si>
  <si>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</si>
  <si>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</si>
  <si>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</si>
  <si>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</si>
  <si>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</si>
  <si>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</si>
  <si>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</si>
  <si>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</si>
  <si>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</si>
  <si>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</si>
  <si>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</si>
  <si>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</si>
  <si>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</si>
  <si>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</si>
  <si>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</si>
  <si>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</si>
  <si>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</si>
  <si>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</si>
  <si>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</si>
  <si>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</si>
  <si>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</si>
  <si>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</si>
  <si>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</si>
  <si>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</si>
  <si>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</si>
  <si>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</si>
  <si>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</si>
  <si>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</si>
  <si>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</si>
  <si>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</si>
  <si>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</si>
  <si>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</si>
  <si>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</si>
  <si>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</si>
  <si>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</si>
  <si>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</si>
  <si>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</si>
  <si>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</si>
  <si>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Any other charges or surcharges that affect the net invoice value.</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</si>
  <si>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</si>
  <si>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</si>
  <si>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</si>
  <si>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</si>
  <si>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</si>
  <si>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</si>
  <si>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</si>
  <si>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</si>
  <si>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</si>
  <si>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</si>
  <si>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</si>
  <si>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</si>
  <si>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</si>
  <si>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</si>
  <si>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</si>
  <si>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</si>
  <si>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</si>
  <si>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</si>
  <si>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</si>
  <si>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</si>
  <si>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</si>
  <si>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</si>
  <si>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</si>
  <si>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</si>
  <si>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</si>
  <si>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</si>
  <si>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</si>
  <si>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</si>
  <si>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</si>
  <si>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</si>
  <si>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</si>
  <si>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</si>
  <si>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</si>
  <si>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</si>
  <si>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</si>
  <si>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</si>
  <si>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</si>
  <si>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r>
      <t xml:space="preserve">Total net quantity </t>
    </r>
    <r>
      <rPr>
        <b/>
        <sz val="10"/>
        <color rgb="FFFF0000"/>
        <rFont val="Arial"/>
        <family val="2"/>
      </rPr>
      <t>[specify unit e.g. KG, MT]</t>
    </r>
  </si>
  <si>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</si>
  <si>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</si>
  <si>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</si>
  <si>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</si>
  <si>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</si>
  <si>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</si>
  <si>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</si>
  <si>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</si>
  <si>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</si>
  <si>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Total port handling and other import charges incurred (e.g. broker's chargers) for the shipment excluding duties.</t>
  </si>
  <si>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</si>
  <si>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</si>
  <si>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</si>
  <si>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</si>
  <si>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</si>
  <si>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</si>
  <si>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</si>
  <si>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</si>
  <si>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</si>
  <si>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</si>
  <si>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</si>
  <si>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</si>
  <si>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</si>
  <si>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</si>
  <si>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</si>
  <si>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</si>
  <si>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</si>
  <si>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</si>
  <si>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</si>
  <si>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</si>
  <si>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</si>
  <si>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</si>
  <si>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</si>
  <si>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</si>
  <si>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</si>
  <si>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</si>
  <si>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</si>
  <si>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</si>
  <si>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</si>
  <si>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</si>
  <si>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</si>
  <si>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</si>
  <si>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</si>
  <si>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</si>
  <si>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Total net quantity for the shipment. Specify the unit used e.g. KG, MT.</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</si>
  <si>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</si>
  <si>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</si>
  <si>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</si>
  <si>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</si>
  <si>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</si>
  <si>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</si>
  <si>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</si>
  <si>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</si>
  <si>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</si>
  <si>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</si>
  <si>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</si>
  <si>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</si>
  <si>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</si>
  <si>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</si>
  <si>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</si>
  <si>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</si>
  <si>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</si>
  <si>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</si>
  <si>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</si>
  <si>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</si>
  <si>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</si>
  <si>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Category of the model control code. Please refer to the importer questionnaire for details of the model control code categories and sub-categories.</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</si>
  <si>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</si>
  <si>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</si>
  <si>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</si>
  <si>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</si>
  <si>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</si>
  <si>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</si>
  <si>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</si>
  <si>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</si>
  <si>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</si>
  <si>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</si>
  <si>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</si>
  <si>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</si>
  <si>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</si>
  <si>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</si>
  <si>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</si>
  <si>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</si>
  <si>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</si>
  <si>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</si>
  <si>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</si>
  <si>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</si>
  <si>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</si>
  <si>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</si>
  <si>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</si>
  <si>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</si>
  <si>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</si>
  <si>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</si>
  <si>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</si>
  <si>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</si>
  <si>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</si>
  <si>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</si>
  <si>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MCC Category 1
Grade</t>
  </si>
  <si>
    <t>MCC Category 2
Tensile Strength (Mpa)</t>
  </si>
  <si>
    <t>MCC Category 3
Brinell hardness</t>
  </si>
  <si>
    <t>MCC Category 4
Thickness (mm)</t>
  </si>
  <si>
    <t xml:space="preserve">MCC Category 5
Width (mm) </t>
  </si>
  <si>
    <t>MCC Category 6
Length (metres)</t>
  </si>
  <si>
    <t>Width (mm)</t>
  </si>
  <si>
    <t>Thickness (mm)</t>
  </si>
  <si>
    <t>Length (metres)</t>
  </si>
  <si>
    <t>Expense in inquiry period</t>
  </si>
  <si>
    <t>Total expense amount for the SG&amp;A account in the inquiry period.</t>
  </si>
  <si>
    <t>The estimated value expressed per unit. Estimated Value [9]/Quantity [7]. Please use the formula provided.</t>
  </si>
  <si>
    <t>The minimum thickness of the steel plate.</t>
  </si>
  <si>
    <t>The width of the steel plate.</t>
  </si>
  <si>
    <t>The length of the steel plate.</t>
  </si>
  <si>
    <t xml:space="preserve">Code used in your records for the model/grade/type identified. Explain the product codes in your response to the importer questionnaire. </t>
  </si>
  <si>
    <t>[6.1]</t>
  </si>
  <si>
    <t xml:space="preserve">[6.1]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</si>
</sst>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4">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2" applyFont="1"/>
    <xf numFmtId="44" fontId="0" fillId="0" borderId="0" xfId="3"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4" applyFont="1" applyAlignment="1">
      <alignment horizontal="left"/>
    </xf>
    <xf numFmtId="0" fontId="2" fillId="0" borderId="0" xfId="4"/>
    <xf numFmtId="0" fontId="3" fillId="0" borderId="0" xfId="4" applyFont="1" applyAlignment="1">
      <alignment horizontal="left"/>
    </xf>
    <xf numFmtId="0" fontId="4" fillId="2" borderId="1" xfId="4" applyFont="1" applyFill="1" applyBorder="1" applyAlignment="1">
      <alignment wrapText="1"/>
    </xf>
    <xf numFmtId="0" fontId="4" fillId="0" borderId="1" xfId="4" applyFont="1" applyBorder="1"/>
    <xf numFmtId="43" fontId="0" fillId="0" borderId="1" xfId="5" applyFont="1" applyBorder="1"/>
    <xf numFmtId="164" fontId="0" fillId="0" borderId="1" xfId="6" applyNumberFormat="1" applyFont="1" applyBorder="1"/>
    <xf numFmtId="0" fontId="2" fillId="0" borderId="0" xfId="4" applyFont="1" applyAlignment="1">
      <alignment horizontal="right"/>
    </xf>
    <xf numFmtId="0" fontId="2" fillId="0" borderId="0" xfId="4" applyFont="1" applyFill="1" applyAlignment="1">
      <alignment horizontal="right"/>
    </xf>
    <xf numFmtId="0" fontId="8" fillId="0" borderId="0" xfId="0" applyFont="1" applyAlignment="1">
      <alignment vertical="center" wrapText="1"/>
    </xf>
    <xf numFmtId="0" fontId="2" fillId="0" borderId="0" xfId="4"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1" applyFont="1" applyFill="1" applyAlignment="1"/>
    <xf numFmtId="0" fontId="0" fillId="0" borderId="0" xfId="0" applyAlignment="1"/>
    <xf numFmtId="43" fontId="0" fillId="0" borderId="0" xfId="1" applyFont="1" applyAlignment="1"/>
    <xf numFmtId="43" fontId="2" fillId="0" borderId="0" xfId="1" applyFont="1" applyAlignment="1"/>
    <xf numFmtId="0" fontId="9" fillId="0" borderId="0" xfId="12" applyFont="1"/>
    <xf numFmtId="0" fontId="12" fillId="0" borderId="0" xfId="12" applyFont="1"/>
    <xf numFmtId="0" fontId="10" fillId="0" borderId="3" xfId="12" applyFont="1" applyFill="1" applyBorder="1"/>
    <xf numFmtId="0" fontId="10" fillId="0" borderId="4" xfId="12" applyFont="1" applyFill="1" applyBorder="1"/>
    <xf numFmtId="0" fontId="10" fillId="0" borderId="5" xfId="12" applyFont="1" applyFill="1" applyBorder="1"/>
    <xf numFmtId="0" fontId="9" fillId="0" borderId="6" xfId="12" applyFont="1" applyFill="1" applyBorder="1" applyAlignment="1">
      <alignment vertical="top"/>
    </xf>
    <xf numFmtId="43" fontId="9" fillId="3" borderId="7" xfId="2" applyFont="1" applyFill="1" applyBorder="1" applyAlignment="1">
      <alignment vertical="top"/>
    </xf>
    <xf numFmtId="43" fontId="9" fillId="4" borderId="8" xfId="2" applyFont="1" applyFill="1" applyBorder="1" applyAlignment="1">
      <alignment vertical="top"/>
    </xf>
    <xf numFmtId="43" fontId="9" fillId="5" borderId="9" xfId="5" applyFont="1" applyFill="1" applyBorder="1" applyAlignment="1">
      <alignment vertical="top"/>
    </xf>
    <xf numFmtId="43" fontId="9" fillId="5" borderId="6" xfId="5" applyFont="1" applyFill="1" applyBorder="1" applyAlignment="1">
      <alignment vertical="top"/>
    </xf>
    <xf numFmtId="0" fontId="9" fillId="0" borderId="10" xfId="12" quotePrefix="1" applyFont="1" applyFill="1" applyBorder="1" applyAlignment="1">
      <alignment vertical="top"/>
    </xf>
    <xf numFmtId="43" fontId="9" fillId="0" borderId="2" xfId="2" applyFont="1" applyFill="1" applyBorder="1" applyAlignment="1">
      <alignment vertical="top"/>
    </xf>
    <xf numFmtId="43" fontId="9" fillId="4" borderId="11" xfId="2" applyFont="1" applyFill="1" applyBorder="1" applyAlignment="1">
      <alignment vertical="top"/>
    </xf>
    <xf numFmtId="0" fontId="9" fillId="0" borderId="12" xfId="12" quotePrefix="1" applyFont="1" applyFill="1" applyBorder="1" applyAlignment="1">
      <alignment vertical="top"/>
    </xf>
    <xf numFmtId="43" fontId="9" fillId="0" borderId="13" xfId="2" applyFont="1" applyFill="1" applyBorder="1" applyAlignment="1">
      <alignment vertical="top"/>
    </xf>
    <xf numFmtId="0" fontId="9" fillId="0" borderId="11" xfId="12" applyFont="1" applyFill="1" applyBorder="1" applyAlignment="1">
      <alignment vertical="top"/>
    </xf>
    <xf numFmtId="43" fontId="9" fillId="3" borderId="0" xfId="2" applyFont="1" applyFill="1" applyBorder="1" applyAlignment="1">
      <alignment vertical="top"/>
    </xf>
    <xf numFmtId="43" fontId="9" fillId="4" borderId="14" xfId="2" applyFont="1" applyFill="1" applyBorder="1" applyAlignment="1">
      <alignment vertical="top"/>
    </xf>
    <xf numFmtId="0" fontId="9" fillId="0" borderId="15" xfId="12" applyFont="1" applyFill="1" applyBorder="1" applyAlignment="1">
      <alignment vertical="top"/>
    </xf>
    <xf numFmtId="43" fontId="9" fillId="3" borderId="16" xfId="2" applyFont="1" applyFill="1" applyBorder="1" applyAlignment="1">
      <alignment vertical="top"/>
    </xf>
    <xf numFmtId="43" fontId="9" fillId="3" borderId="9" xfId="2" applyFont="1" applyFill="1" applyBorder="1" applyAlignment="1">
      <alignment vertical="top"/>
    </xf>
    <xf numFmtId="43" fontId="9" fillId="0" borderId="17" xfId="2" applyFont="1" applyFill="1" applyBorder="1" applyAlignment="1">
      <alignment vertical="top"/>
    </xf>
    <xf numFmtId="43" fontId="9" fillId="0" borderId="18" xfId="2" applyFont="1" applyFill="1" applyBorder="1" applyAlignment="1">
      <alignment vertical="top"/>
    </xf>
    <xf numFmtId="43" fontId="9" fillId="0" borderId="16" xfId="2" applyFont="1" applyFill="1" applyBorder="1" applyAlignment="1">
      <alignment vertical="top"/>
    </xf>
    <xf numFmtId="43" fontId="9" fillId="0" borderId="19" xfId="2" applyFont="1" applyFill="1" applyBorder="1" applyAlignment="1">
      <alignment vertical="top"/>
    </xf>
    <xf numFmtId="43" fontId="2" fillId="0" borderId="20" xfId="2" applyFont="1" applyFill="1" applyBorder="1" applyAlignment="1">
      <alignment vertical="top"/>
    </xf>
    <xf numFmtId="43" fontId="2" fillId="0" borderId="2" xfId="2" applyFont="1" applyFill="1" applyBorder="1" applyAlignment="1">
      <alignment vertical="top"/>
    </xf>
    <xf numFmtId="43" fontId="2" fillId="3" borderId="20" xfId="2" applyFont="1" applyFill="1" applyBorder="1" applyAlignment="1">
      <alignment vertical="top"/>
    </xf>
    <xf numFmtId="43" fontId="2" fillId="3" borderId="2" xfId="2" applyFont="1" applyFill="1" applyBorder="1" applyAlignment="1">
      <alignment vertical="top"/>
    </xf>
    <xf numFmtId="43" fontId="2" fillId="3" borderId="17" xfId="2" applyFont="1" applyFill="1" applyBorder="1" applyAlignment="1">
      <alignment vertical="top"/>
    </xf>
    <xf numFmtId="43" fontId="2" fillId="3" borderId="13" xfId="2" applyFont="1" applyFill="1" applyBorder="1" applyAlignment="1">
      <alignment vertical="top"/>
    </xf>
    <xf numFmtId="43" fontId="9" fillId="0" borderId="21" xfId="2" applyFont="1" applyFill="1" applyBorder="1" applyAlignment="1">
      <alignment vertical="top"/>
    </xf>
    <xf numFmtId="43" fontId="9" fillId="0" borderId="9" xfId="2" applyFont="1" applyFill="1" applyBorder="1" applyAlignment="1">
      <alignment vertical="top"/>
    </xf>
    <xf numFmtId="43" fontId="9" fillId="3" borderId="20" xfId="2" applyFont="1" applyFill="1" applyBorder="1" applyAlignment="1">
      <alignment vertical="top"/>
    </xf>
    <xf numFmtId="43" fontId="9" fillId="3" borderId="22" xfId="2" applyFont="1" applyFill="1" applyBorder="1" applyAlignment="1">
      <alignment vertical="top"/>
    </xf>
    <xf numFmtId="43" fontId="9" fillId="3" borderId="17" xfId="2" applyFont="1" applyFill="1" applyBorder="1" applyAlignment="1">
      <alignment vertical="top"/>
    </xf>
    <xf numFmtId="43" fontId="9" fillId="3" borderId="18" xfId="2" applyFont="1" applyFill="1" applyBorder="1" applyAlignment="1">
      <alignment vertical="top"/>
    </xf>
    <xf numFmtId="43" fontId="9" fillId="5" borderId="23" xfId="5" applyFont="1" applyFill="1" applyBorder="1" applyAlignment="1">
      <alignment vertical="top"/>
    </xf>
    <xf numFmtId="43" fontId="9" fillId="5" borderId="14" xfId="5" applyFont="1" applyFill="1" applyBorder="1" applyAlignment="1">
      <alignment vertical="top"/>
    </xf>
    <xf numFmtId="0" fontId="10" fillId="0" borderId="0" xfId="12" applyFont="1"/>
    <xf numFmtId="0" fontId="9" fillId="3" borderId="0" xfId="12" applyFont="1" applyFill="1"/>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1" applyFont="1" applyBorder="1" applyAlignment="1"/>
    <xf numFmtId="0" fontId="18" fillId="0" borderId="0" xfId="1" applyNumberFormat="1" applyFont="1" applyBorder="1" applyAlignment="1"/>
    <xf numFmtId="43" fontId="18" fillId="0" borderId="0" xfId="1" applyFont="1" applyFill="1" applyBorder="1" applyAlignment="1"/>
    <xf numFmtId="0" fontId="0" fillId="0" borderId="0" xfId="0" applyBorder="1" applyAlignment="1"/>
    <xf numFmtId="0" fontId="0" fillId="0" borderId="0" xfId="0" applyBorder="1"/>
    <xf numFmtId="0" fontId="18" fillId="0" borderId="0" xfId="1" applyNumberFormat="1" applyFont="1" applyFill="1" applyBorder="1"/>
    <xf numFmtId="14" fontId="18" fillId="0" borderId="0" xfId="1" applyNumberFormat="1" applyFont="1" applyBorder="1" applyAlignment="1"/>
    <xf numFmtId="14" fontId="0" fillId="0" borderId="0" xfId="1" applyNumberFormat="1" applyFont="1" applyAlignment="1"/>
    <xf numFmtId="0" fontId="0" fillId="0" borderId="0" xfId="1"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 fillId="0" borderId="1" xfId="4" applyFont="1" applyBorder="1" applyAlignment="1">
      <alignment wrapText="1"/>
    </xf>
    <xf numFmtId="0" fontId="9" fillId="0" borderId="0" xfId="12" applyFont="1" applyFill="1"/>
    <xf numFmtId="0" fontId="4" fillId="0" borderId="0" xfId="0" applyFont="1" applyAlignment="1">
      <alignment horizontal="center"/>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3">
    <cellStyle name="Comma" xfId="1" builtinId="3"/>
    <cellStyle name="Comma 2" xfId="2" xr:uid="{00000000-0005-0000-0000-000001000000}"/>
    <cellStyle name="Comma 2 2" xfId="9" xr:uid="{00000000-0005-0000-0000-000002000000}"/>
    <cellStyle name="Comma 3" xfId="5" xr:uid="{00000000-0005-0000-0000-000003000000}"/>
    <cellStyle name="Comma 3 2" xfId="11" xr:uid="{00000000-0005-0000-0000-000004000000}"/>
    <cellStyle name="Comma 4" xfId="8" xr:uid="{00000000-0005-0000-0000-000005000000}"/>
    <cellStyle name="Currency 2" xfId="3" xr:uid="{00000000-0005-0000-0000-000007000000}"/>
    <cellStyle name="Currency 2 2" xfId="10" xr:uid="{00000000-0005-0000-0000-000008000000}"/>
    <cellStyle name="Currency 3" xfId="7" xr:uid="{00000000-0005-0000-0000-000009000000}"/>
    <cellStyle name="Normal" xfId="0" builtinId="0"/>
    <cellStyle name="Normal 2" xfId="12" xr:uid="{00000000-0005-0000-0000-00000B000000}"/>
    <cellStyle name="Normal 3" xfId="4" xr:uid="{00000000-0005-0000-0000-00000C000000}"/>
    <cellStyle name="Percent 2" xfId="6"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workbookViewId="0"/>
  </sheetViews>
  <sheetFormatPr defaultRowHeight="12.75" x14ac:dyDescent="0.2"/>
  <cols>
    <col min="1" max="15" width="14" customWidth="1"/>
  </cols>
  <sheetData>
    <row r="1" spans="1:15" ht="18" x14ac:dyDescent="0.25">
      <c r="A1" s="15" t="s">
        <v>22</v>
      </c>
    </row>
    <row r="2" spans="1:15" ht="18" x14ac:dyDescent="0.25">
      <c r="A2" s="16"/>
    </row>
    <row r="3" spans="1:15" ht="18" x14ac:dyDescent="0.25">
      <c r="A3" s="17" t="s">
        <v>86</v>
      </c>
    </row>
    <row r="4" spans="1:15" ht="13.5" thickBot="1" x14ac:dyDescent="0.25"/>
    <row r="5" spans="1:15" ht="13.5" thickBot="1" x14ac:dyDescent="0.25">
      <c r="B5" s="123" t="s">
        <v>94</v>
      </c>
      <c r="C5" s="124"/>
      <c r="D5" s="124"/>
      <c r="E5" s="124"/>
      <c r="F5" s="124"/>
      <c r="G5" s="125"/>
      <c r="I5" s="123" t="s">
        <v>95</v>
      </c>
      <c r="J5" s="124"/>
      <c r="K5" s="124"/>
      <c r="L5" s="124"/>
      <c r="M5" s="124"/>
      <c r="N5" s="125"/>
    </row>
    <row r="6" spans="1:15" ht="51" x14ac:dyDescent="0.2">
      <c r="A6" s="3" t="s">
        <v>111</v>
      </c>
      <c r="B6" s="3" t="s">
        <v>3</v>
      </c>
      <c r="C6" s="3" t="s">
        <v>118</v>
      </c>
      <c r="D6" s="3" t="s">
        <v>88</v>
      </c>
      <c r="E6" s="3" t="s">
        <v>89</v>
      </c>
      <c r="F6" s="3" t="s">
        <v>90</v>
      </c>
      <c r="G6" s="3" t="s">
        <v>91</v>
      </c>
      <c r="H6" s="3" t="s">
        <v>87</v>
      </c>
      <c r="I6" s="3" t="s">
        <v>92</v>
      </c>
      <c r="J6" s="3" t="s">
        <v>93</v>
      </c>
      <c r="K6" s="3" t="s">
        <v>88</v>
      </c>
      <c r="L6" s="3" t="s">
        <v>89</v>
      </c>
      <c r="M6" s="3" t="s">
        <v>90</v>
      </c>
      <c r="N6" s="3" t="s">
        <v>91</v>
      </c>
      <c r="O6" s="3" t="s">
        <v>257</v>
      </c>
    </row>
    <row r="7" spans="1:15" x14ac:dyDescent="0.2">
      <c r="A7" s="20" t="s">
        <v>25</v>
      </c>
      <c r="B7" s="20" t="s">
        <v>26</v>
      </c>
      <c r="C7" s="20" t="s">
        <v>72</v>
      </c>
      <c r="D7" s="20" t="s">
        <v>27</v>
      </c>
      <c r="E7" s="20" t="s">
        <v>28</v>
      </c>
      <c r="F7" s="20" t="s">
        <v>29</v>
      </c>
      <c r="G7" s="20" t="s">
        <v>30</v>
      </c>
      <c r="H7" s="20" t="s">
        <v>31</v>
      </c>
      <c r="I7" s="20" t="s">
        <v>32</v>
      </c>
      <c r="J7" s="20" t="s">
        <v>33</v>
      </c>
      <c r="K7" s="20" t="s">
        <v>34</v>
      </c>
      <c r="L7" s="20" t="s">
        <v>35</v>
      </c>
      <c r="M7" s="20" t="s">
        <v>36</v>
      </c>
      <c r="N7" s="20" t="s">
        <v>37</v>
      </c>
      <c r="O7" s="20" t="s">
        <v>38</v>
      </c>
    </row>
    <row r="10" spans="1:15" x14ac:dyDescent="0.2">
      <c r="A10" s="34" t="s">
        <v>48</v>
      </c>
      <c r="B10" t="s">
        <v>255</v>
      </c>
    </row>
    <row r="11" spans="1:15" x14ac:dyDescent="0.2">
      <c r="A11" s="35" t="s">
        <v>49</v>
      </c>
      <c r="B11" t="s">
        <v>112</v>
      </c>
    </row>
    <row r="12" spans="1:15" x14ac:dyDescent="0.2">
      <c r="A12" s="35" t="s">
        <v>80</v>
      </c>
      <c r="B12" t="s">
        <v>119</v>
      </c>
    </row>
    <row r="13" spans="1:15" x14ac:dyDescent="0.2">
      <c r="A13" s="35" t="s">
        <v>50</v>
      </c>
      <c r="B13" t="s">
        <v>120</v>
      </c>
    </row>
    <row r="14" spans="1:15" x14ac:dyDescent="0.2">
      <c r="A14" s="35" t="s">
        <v>51</v>
      </c>
      <c r="B14" t="s">
        <v>121</v>
      </c>
    </row>
    <row r="15" spans="1:15" x14ac:dyDescent="0.2">
      <c r="A15" s="35" t="s">
        <v>52</v>
      </c>
      <c r="B15" s="98" t="s">
        <v>238</v>
      </c>
    </row>
    <row r="16" spans="1:15" x14ac:dyDescent="0.2">
      <c r="A16" s="35" t="s">
        <v>53</v>
      </c>
      <c r="B16" t="s">
        <v>126</v>
      </c>
    </row>
    <row r="17" spans="1:2" x14ac:dyDescent="0.2">
      <c r="A17" s="35" t="s">
        <v>54</v>
      </c>
      <c r="B17" s="98" t="s">
        <v>239</v>
      </c>
    </row>
    <row r="18" spans="1:2" x14ac:dyDescent="0.2">
      <c r="A18" s="35" t="s">
        <v>55</v>
      </c>
      <c r="B18" t="s">
        <v>122</v>
      </c>
    </row>
    <row r="19" spans="1:2" x14ac:dyDescent="0.2">
      <c r="A19" s="35" t="s">
        <v>56</v>
      </c>
      <c r="B19" t="s">
        <v>123</v>
      </c>
    </row>
    <row r="20" spans="1:2" x14ac:dyDescent="0.2">
      <c r="A20" s="35" t="s">
        <v>57</v>
      </c>
      <c r="B20" t="s">
        <v>124</v>
      </c>
    </row>
    <row r="21" spans="1:2" x14ac:dyDescent="0.2">
      <c r="A21" s="35" t="s">
        <v>58</v>
      </c>
      <c r="B21" t="s">
        <v>125</v>
      </c>
    </row>
    <row r="22" spans="1:2" x14ac:dyDescent="0.2">
      <c r="A22" s="35" t="s">
        <v>59</v>
      </c>
      <c r="B22" s="98" t="s">
        <v>240</v>
      </c>
    </row>
    <row r="23" spans="1:2" x14ac:dyDescent="0.2">
      <c r="A23" s="35" t="s">
        <v>60</v>
      </c>
      <c r="B23" t="s">
        <v>127</v>
      </c>
    </row>
    <row r="24" spans="1:2" x14ac:dyDescent="0.2">
      <c r="A24" s="35" t="s">
        <v>61</v>
      </c>
      <c r="B24" t="s">
        <v>314</v>
      </c>
    </row>
    <row r="29" spans="1:2" ht="14.25" x14ac:dyDescent="0.2">
      <c r="B29" s="36"/>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1"/>
  <sheetViews>
    <sheetView zoomScaleNormal="100" workbookViewId="0">
      <pane ySplit="7" topLeftCell="A8" activePane="bottomLeft" state="frozen"/>
      <selection pane="bottomLeft"/>
    </sheetView>
  </sheetViews>
  <sheetFormatPr defaultRowHeight="12.75" x14ac:dyDescent="0.2"/>
  <cols>
    <col min="1" max="39" width="14.140625" customWidth="1"/>
  </cols>
  <sheetData>
    <row r="1" spans="1:40" ht="18" x14ac:dyDescent="0.25">
      <c r="A1" s="15" t="s">
        <v>22</v>
      </c>
      <c r="B1" s="15"/>
    </row>
    <row r="2" spans="1:40" ht="18" x14ac:dyDescent="0.25">
      <c r="A2" s="16"/>
      <c r="B2" s="16"/>
    </row>
    <row r="3" spans="1:40" ht="18" x14ac:dyDescent="0.25">
      <c r="A3" s="17" t="s">
        <v>73</v>
      </c>
      <c r="B3" s="17"/>
    </row>
    <row r="4" spans="1:40" ht="18.75" thickBot="1" x14ac:dyDescent="0.3">
      <c r="A4" s="17"/>
      <c r="B4" s="17"/>
    </row>
    <row r="5" spans="1:40" s="40" customFormat="1" ht="13.5" thickBot="1" x14ac:dyDescent="0.25">
      <c r="A5" s="39"/>
      <c r="B5" s="126" t="s">
        <v>315</v>
      </c>
      <c r="C5" s="127"/>
      <c r="D5" s="128"/>
      <c r="E5" s="126" t="s">
        <v>221</v>
      </c>
      <c r="F5" s="127"/>
      <c r="G5" s="127"/>
      <c r="H5" s="127"/>
      <c r="I5" s="127"/>
      <c r="J5" s="127"/>
      <c r="K5" s="127"/>
      <c r="L5" s="127"/>
      <c r="M5" s="128"/>
      <c r="N5" s="126" t="s">
        <v>267</v>
      </c>
      <c r="O5" s="127"/>
      <c r="P5" s="127"/>
      <c r="Q5" s="127"/>
      <c r="R5" s="127"/>
      <c r="S5" s="127"/>
      <c r="T5" s="128"/>
      <c r="U5" s="126" t="s">
        <v>231</v>
      </c>
      <c r="V5" s="127"/>
      <c r="W5" s="127"/>
      <c r="X5" s="127"/>
      <c r="Y5" s="127"/>
      <c r="Z5" s="127"/>
      <c r="AA5" s="127"/>
      <c r="AB5" s="127"/>
      <c r="AC5" s="128"/>
      <c r="AD5" s="126" t="s">
        <v>226</v>
      </c>
      <c r="AE5" s="127"/>
      <c r="AF5" s="127"/>
      <c r="AG5" s="127"/>
      <c r="AH5" s="127"/>
      <c r="AI5" s="127"/>
      <c r="AJ5" s="127"/>
      <c r="AK5" s="127"/>
      <c r="AL5" s="128"/>
      <c r="AM5" s="41"/>
    </row>
    <row r="6" spans="1:40" s="38" customFormat="1" ht="63.75" x14ac:dyDescent="0.2">
      <c r="A6" s="4" t="s">
        <v>306</v>
      </c>
      <c r="B6" s="4" t="s">
        <v>111</v>
      </c>
      <c r="C6" s="4" t="s">
        <v>3</v>
      </c>
      <c r="D6" s="4" t="s">
        <v>132</v>
      </c>
      <c r="E6" s="4" t="s">
        <v>168</v>
      </c>
      <c r="F6" s="4" t="s">
        <v>152</v>
      </c>
      <c r="G6" s="4" t="s">
        <v>229</v>
      </c>
      <c r="H6" s="4" t="s">
        <v>169</v>
      </c>
      <c r="I6" s="4" t="s">
        <v>134</v>
      </c>
      <c r="J6" s="4" t="s">
        <v>154</v>
      </c>
      <c r="K6" s="4" t="s">
        <v>131</v>
      </c>
      <c r="L6" s="4" t="s">
        <v>220</v>
      </c>
      <c r="M6" s="4" t="s">
        <v>222</v>
      </c>
      <c r="N6" s="4" t="s">
        <v>0</v>
      </c>
      <c r="O6" s="4" t="s">
        <v>113</v>
      </c>
      <c r="P6" s="4" t="s">
        <v>1</v>
      </c>
      <c r="Q6" s="4" t="s">
        <v>2</v>
      </c>
      <c r="R6" s="4" t="s">
        <v>10</v>
      </c>
      <c r="S6" s="4" t="s">
        <v>129</v>
      </c>
      <c r="T6" s="4" t="s">
        <v>128</v>
      </c>
      <c r="U6" s="4" t="s">
        <v>12</v>
      </c>
      <c r="V6" s="4" t="s">
        <v>153</v>
      </c>
      <c r="W6" s="4" t="s">
        <v>4</v>
      </c>
      <c r="X6" s="4" t="s">
        <v>223</v>
      </c>
      <c r="Y6" s="4" t="s">
        <v>20</v>
      </c>
      <c r="Z6" s="4" t="s">
        <v>21</v>
      </c>
      <c r="AA6" s="4" t="s">
        <v>96</v>
      </c>
      <c r="AB6" s="4" t="s">
        <v>224</v>
      </c>
      <c r="AC6" s="4" t="s">
        <v>130</v>
      </c>
      <c r="AD6" s="4" t="s">
        <v>133</v>
      </c>
      <c r="AE6" s="4" t="s">
        <v>157</v>
      </c>
      <c r="AF6" s="4" t="s">
        <v>227</v>
      </c>
      <c r="AG6" s="4" t="s">
        <v>155</v>
      </c>
      <c r="AH6" s="4" t="s">
        <v>156</v>
      </c>
      <c r="AI6" s="4" t="s">
        <v>225</v>
      </c>
      <c r="AJ6" s="4" t="s">
        <v>149</v>
      </c>
      <c r="AK6" s="4" t="s">
        <v>150</v>
      </c>
      <c r="AL6" s="4" t="s">
        <v>151</v>
      </c>
      <c r="AM6" s="4" t="s">
        <v>228</v>
      </c>
    </row>
    <row r="7" spans="1:40" s="38" customFormat="1" x14ac:dyDescent="0.2">
      <c r="A7" s="42" t="s">
        <v>25</v>
      </c>
      <c r="B7" s="42" t="s">
        <v>26</v>
      </c>
      <c r="C7" s="42" t="s">
        <v>72</v>
      </c>
      <c r="D7" s="42" t="s">
        <v>27</v>
      </c>
      <c r="E7" s="42" t="s">
        <v>28</v>
      </c>
      <c r="F7" s="42" t="s">
        <v>29</v>
      </c>
      <c r="G7" s="42" t="s">
        <v>30</v>
      </c>
      <c r="H7" s="20" t="s">
        <v>31</v>
      </c>
      <c r="I7" s="20" t="s">
        <v>32</v>
      </c>
      <c r="J7" s="20" t="s">
        <v>33</v>
      </c>
      <c r="K7" s="20" t="s">
        <v>34</v>
      </c>
      <c r="L7" s="20" t="s">
        <v>35</v>
      </c>
      <c r="M7" s="20" t="s">
        <v>36</v>
      </c>
      <c r="N7" s="20" t="s">
        <v>37</v>
      </c>
      <c r="O7" s="20" t="s">
        <v>38</v>
      </c>
      <c r="P7" s="20" t="s">
        <v>39</v>
      </c>
      <c r="Q7" s="20" t="s">
        <v>41</v>
      </c>
      <c r="R7" s="20" t="s">
        <v>42</v>
      </c>
      <c r="S7" s="20" t="s">
        <v>43</v>
      </c>
      <c r="T7" s="20" t="s">
        <v>44</v>
      </c>
      <c r="U7" s="20" t="s">
        <v>46</v>
      </c>
      <c r="V7" s="20" t="s">
        <v>47</v>
      </c>
      <c r="W7" s="20" t="s">
        <v>98</v>
      </c>
      <c r="X7" s="20" t="s">
        <v>99</v>
      </c>
      <c r="Y7" s="20" t="s">
        <v>135</v>
      </c>
      <c r="Z7" s="20" t="s">
        <v>136</v>
      </c>
      <c r="AA7" s="20" t="s">
        <v>137</v>
      </c>
      <c r="AB7" s="20" t="s">
        <v>138</v>
      </c>
      <c r="AC7" s="20" t="s">
        <v>139</v>
      </c>
      <c r="AD7" s="20" t="s">
        <v>140</v>
      </c>
      <c r="AE7" s="20" t="s">
        <v>141</v>
      </c>
      <c r="AF7" s="20" t="s">
        <v>142</v>
      </c>
      <c r="AG7" s="20" t="s">
        <v>143</v>
      </c>
      <c r="AH7" s="20" t="s">
        <v>144</v>
      </c>
      <c r="AI7" s="20" t="s">
        <v>145</v>
      </c>
      <c r="AJ7" s="20" t="s">
        <v>146</v>
      </c>
      <c r="AK7" s="20" t="s">
        <v>147</v>
      </c>
      <c r="AL7" s="20" t="s">
        <v>148</v>
      </c>
      <c r="AM7" s="20" t="s">
        <v>237</v>
      </c>
    </row>
    <row r="8" spans="1:40" s="105" customFormat="1" x14ac:dyDescent="0.2">
      <c r="A8" s="100" t="s">
        <v>254</v>
      </c>
      <c r="B8" s="101" t="s">
        <v>245</v>
      </c>
      <c r="C8" s="101" t="s">
        <v>247</v>
      </c>
      <c r="D8" s="101"/>
      <c r="E8" s="102">
        <v>7000</v>
      </c>
      <c r="F8" s="104">
        <v>5</v>
      </c>
      <c r="G8" s="104">
        <v>0.8</v>
      </c>
      <c r="H8" s="104">
        <f>E8/G8</f>
        <v>8750</v>
      </c>
      <c r="I8" s="104">
        <f t="shared" ref="I8:I9" si="0">F8/G8</f>
        <v>6.25</v>
      </c>
      <c r="J8" s="102">
        <v>4000</v>
      </c>
      <c r="K8" s="102">
        <v>1000</v>
      </c>
      <c r="L8" s="104">
        <v>150</v>
      </c>
      <c r="M8" s="102">
        <v>150000</v>
      </c>
      <c r="N8" s="103" t="s">
        <v>250</v>
      </c>
      <c r="O8" s="108">
        <v>43831</v>
      </c>
      <c r="P8" s="107" t="s">
        <v>251</v>
      </c>
      <c r="Q8" s="108">
        <v>43845</v>
      </c>
      <c r="R8" s="103" t="s">
        <v>246</v>
      </c>
      <c r="S8" s="103" t="s">
        <v>248</v>
      </c>
      <c r="T8" s="102">
        <v>0.8</v>
      </c>
      <c r="U8" s="102" t="s">
        <v>252</v>
      </c>
      <c r="V8" s="102">
        <v>8</v>
      </c>
      <c r="W8" s="102" t="s">
        <v>249</v>
      </c>
      <c r="X8" s="102">
        <v>10000</v>
      </c>
      <c r="Y8" s="102">
        <v>0</v>
      </c>
      <c r="Z8" s="102">
        <v>0</v>
      </c>
      <c r="AA8" s="102">
        <v>0</v>
      </c>
      <c r="AB8" s="102">
        <f t="shared" ref="AB8:AB9" si="1">X8-Y8-Z8+AA8</f>
        <v>10000</v>
      </c>
      <c r="AC8" s="102">
        <f>AB8/T8</f>
        <v>12500</v>
      </c>
      <c r="AD8" s="102">
        <f>H8/L8*V8</f>
        <v>466.66666666666669</v>
      </c>
      <c r="AE8" s="102">
        <f t="shared" ref="AE8:AE9" si="2">I8/M8*X8</f>
        <v>0.41666666666666663</v>
      </c>
      <c r="AF8" s="102">
        <f>AC8+AD8+AE8</f>
        <v>12967.083333333332</v>
      </c>
      <c r="AG8" s="102">
        <f t="shared" ref="AG8:AG9" si="3">J8/L8*V8</f>
        <v>213.33333333333334</v>
      </c>
      <c r="AH8" s="102">
        <f t="shared" ref="AH8:AH9" si="4">K8/L8*V8</f>
        <v>53.333333333333336</v>
      </c>
      <c r="AI8" s="102"/>
      <c r="AJ8" s="102"/>
      <c r="AK8" s="102">
        <v>1000</v>
      </c>
      <c r="AL8" s="102"/>
      <c r="AM8" s="102">
        <f>SUM(AF8:AL8)</f>
        <v>14233.75</v>
      </c>
    </row>
    <row r="9" spans="1:40" s="106" customFormat="1" x14ac:dyDescent="0.2">
      <c r="A9" s="100" t="s">
        <v>254</v>
      </c>
      <c r="B9" s="101" t="s">
        <v>245</v>
      </c>
      <c r="C9" s="101" t="s">
        <v>247</v>
      </c>
      <c r="D9" s="101"/>
      <c r="E9" s="102">
        <v>7000</v>
      </c>
      <c r="F9" s="104">
        <v>5</v>
      </c>
      <c r="G9" s="104">
        <v>0.8</v>
      </c>
      <c r="H9" s="104">
        <f t="shared" ref="H9" si="5">E9/G9</f>
        <v>8750</v>
      </c>
      <c r="I9" s="104">
        <f t="shared" si="0"/>
        <v>6.25</v>
      </c>
      <c r="J9" s="102">
        <v>4000</v>
      </c>
      <c r="K9" s="102">
        <v>1000</v>
      </c>
      <c r="L9" s="104">
        <v>150</v>
      </c>
      <c r="M9" s="102">
        <v>150000</v>
      </c>
      <c r="N9" s="103" t="s">
        <v>250</v>
      </c>
      <c r="O9" s="108">
        <v>43831</v>
      </c>
      <c r="P9" s="107" t="s">
        <v>251</v>
      </c>
      <c r="Q9" s="108">
        <v>43845</v>
      </c>
      <c r="R9" s="103" t="s">
        <v>246</v>
      </c>
      <c r="S9" s="103" t="s">
        <v>248</v>
      </c>
      <c r="T9" s="102">
        <v>0.8</v>
      </c>
      <c r="U9" s="102" t="s">
        <v>253</v>
      </c>
      <c r="V9" s="102">
        <v>2</v>
      </c>
      <c r="W9" s="102" t="s">
        <v>249</v>
      </c>
      <c r="X9" s="102">
        <v>2000</v>
      </c>
      <c r="Y9" s="102">
        <v>0</v>
      </c>
      <c r="Z9" s="102">
        <v>0</v>
      </c>
      <c r="AA9" s="102">
        <v>0</v>
      </c>
      <c r="AB9" s="102">
        <f t="shared" si="1"/>
        <v>2000</v>
      </c>
      <c r="AC9" s="102">
        <f t="shared" ref="AC9" si="6">AB9/T9</f>
        <v>2500</v>
      </c>
      <c r="AD9" s="102">
        <f t="shared" ref="AD9" si="7">H9/L9*V9</f>
        <v>116.66666666666667</v>
      </c>
      <c r="AE9" s="102">
        <f t="shared" si="2"/>
        <v>8.3333333333333329E-2</v>
      </c>
      <c r="AF9" s="102">
        <f t="shared" ref="AF9" si="8">AC9+AD9+AE9</f>
        <v>2616.75</v>
      </c>
      <c r="AG9" s="102">
        <f t="shared" si="3"/>
        <v>53.333333333333336</v>
      </c>
      <c r="AH9" s="102">
        <f t="shared" si="4"/>
        <v>13.333333333333334</v>
      </c>
      <c r="AI9" s="102"/>
      <c r="AJ9" s="102"/>
      <c r="AK9" s="102">
        <v>200</v>
      </c>
      <c r="AL9" s="102"/>
      <c r="AM9" s="102">
        <f t="shared" ref="AM9" si="9">SUM(AF9:AL9)</f>
        <v>2883.416666666667</v>
      </c>
      <c r="AN9" s="105"/>
    </row>
    <row r="10" spans="1:40" x14ac:dyDescent="0.2">
      <c r="A10" s="44"/>
      <c r="B10" s="44"/>
      <c r="C10" s="44"/>
      <c r="D10" s="44"/>
      <c r="E10" s="46"/>
      <c r="F10" s="43"/>
      <c r="G10" s="43"/>
      <c r="H10" s="46"/>
      <c r="I10" s="43"/>
      <c r="J10" s="46"/>
      <c r="K10" s="46"/>
      <c r="L10" s="43"/>
      <c r="M10" s="46"/>
      <c r="N10" s="110"/>
      <c r="O10" s="109"/>
      <c r="P10" s="110"/>
      <c r="Q10" s="109"/>
      <c r="R10" s="110"/>
      <c r="S10" s="110"/>
      <c r="T10" s="45"/>
      <c r="U10" s="46"/>
      <c r="V10" s="46"/>
      <c r="W10" s="45"/>
      <c r="X10" s="45"/>
      <c r="Y10" s="45"/>
      <c r="Z10" s="45"/>
      <c r="AA10" s="45"/>
      <c r="AB10" s="46"/>
      <c r="AC10" s="46"/>
      <c r="AD10" s="46"/>
      <c r="AE10" s="46"/>
      <c r="AF10" s="46"/>
      <c r="AG10" s="46"/>
      <c r="AH10" s="46"/>
      <c r="AI10" s="46"/>
      <c r="AJ10" s="45"/>
      <c r="AK10" s="45"/>
      <c r="AL10" s="45"/>
      <c r="AM10" s="45"/>
    </row>
    <row r="12" spans="1:40" x14ac:dyDescent="0.2">
      <c r="A12" s="34" t="s">
        <v>48</v>
      </c>
      <c r="B12" s="98" t="s">
        <v>258</v>
      </c>
    </row>
    <row r="13" spans="1:40" x14ac:dyDescent="0.2">
      <c r="A13" s="35" t="s">
        <v>49</v>
      </c>
      <c r="B13" t="s">
        <v>158</v>
      </c>
    </row>
    <row r="14" spans="1:40" x14ac:dyDescent="0.2">
      <c r="A14" s="35" t="s">
        <v>80</v>
      </c>
      <c r="B14" t="s">
        <v>160</v>
      </c>
    </row>
    <row r="15" spans="1:40" x14ac:dyDescent="0.2">
      <c r="A15" s="35" t="s">
        <v>50</v>
      </c>
      <c r="B15" t="s">
        <v>159</v>
      </c>
    </row>
    <row r="16" spans="1:40" x14ac:dyDescent="0.2">
      <c r="A16" s="35" t="s">
        <v>51</v>
      </c>
      <c r="B16" s="99" t="s">
        <v>259</v>
      </c>
    </row>
    <row r="17" spans="1:2" x14ac:dyDescent="0.2">
      <c r="A17" s="35" t="s">
        <v>52</v>
      </c>
      <c r="B17" s="99" t="s">
        <v>260</v>
      </c>
    </row>
    <row r="18" spans="1:2" x14ac:dyDescent="0.2">
      <c r="A18" s="35" t="s">
        <v>53</v>
      </c>
      <c r="B18" s="99" t="s">
        <v>261</v>
      </c>
    </row>
    <row r="19" spans="1:2" x14ac:dyDescent="0.2">
      <c r="A19" s="35" t="s">
        <v>54</v>
      </c>
      <c r="B19" s="99" t="s">
        <v>262</v>
      </c>
    </row>
    <row r="20" spans="1:2" x14ac:dyDescent="0.2">
      <c r="A20" s="35" t="s">
        <v>55</v>
      </c>
      <c r="B20" s="99" t="s">
        <v>263</v>
      </c>
    </row>
    <row r="21" spans="1:2" x14ac:dyDescent="0.2">
      <c r="A21" s="35" t="s">
        <v>56</v>
      </c>
      <c r="B21" s="13" t="s">
        <v>230</v>
      </c>
    </row>
    <row r="22" spans="1:2" x14ac:dyDescent="0.2">
      <c r="A22" s="35" t="s">
        <v>57</v>
      </c>
      <c r="B22" s="98" t="s">
        <v>264</v>
      </c>
    </row>
    <row r="23" spans="1:2" x14ac:dyDescent="0.2">
      <c r="A23" s="35" t="s">
        <v>58</v>
      </c>
      <c r="B23" t="s">
        <v>265</v>
      </c>
    </row>
    <row r="24" spans="1:2" x14ac:dyDescent="0.2">
      <c r="A24" s="35" t="s">
        <v>59</v>
      </c>
      <c r="B24" s="99" t="s">
        <v>241</v>
      </c>
    </row>
    <row r="25" spans="1:2" x14ac:dyDescent="0.2">
      <c r="A25" s="35" t="s">
        <v>60</v>
      </c>
      <c r="B25" t="s">
        <v>161</v>
      </c>
    </row>
    <row r="26" spans="1:2" x14ac:dyDescent="0.2">
      <c r="A26" s="12" t="s">
        <v>61</v>
      </c>
      <c r="B26" t="s">
        <v>162</v>
      </c>
    </row>
    <row r="27" spans="1:2" x14ac:dyDescent="0.2">
      <c r="A27" s="12" t="s">
        <v>63</v>
      </c>
      <c r="B27" s="98" t="s">
        <v>242</v>
      </c>
    </row>
    <row r="28" spans="1:2" x14ac:dyDescent="0.2">
      <c r="A28" s="12" t="s">
        <v>65</v>
      </c>
      <c r="B28" s="13" t="s">
        <v>163</v>
      </c>
    </row>
    <row r="29" spans="1:2" x14ac:dyDescent="0.2">
      <c r="A29" s="12" t="s">
        <v>66</v>
      </c>
      <c r="B29" t="s">
        <v>269</v>
      </c>
    </row>
    <row r="30" spans="1:2" x14ac:dyDescent="0.2">
      <c r="A30" s="12" t="s">
        <v>67</v>
      </c>
      <c r="B30" s="99" t="s">
        <v>268</v>
      </c>
    </row>
    <row r="31" spans="1:2" x14ac:dyDescent="0.2">
      <c r="A31" s="12" t="s">
        <v>68</v>
      </c>
      <c r="B31" s="99" t="s">
        <v>270</v>
      </c>
    </row>
    <row r="32" spans="1:2" x14ac:dyDescent="0.2">
      <c r="A32" s="12" t="s">
        <v>70</v>
      </c>
      <c r="B32" s="13" t="s">
        <v>181</v>
      </c>
    </row>
    <row r="33" spans="1:16" x14ac:dyDescent="0.2">
      <c r="A33" s="12" t="s">
        <v>71</v>
      </c>
      <c r="B33" s="99" t="s">
        <v>275</v>
      </c>
    </row>
    <row r="34" spans="1:16" x14ac:dyDescent="0.2">
      <c r="A34" s="12" t="s">
        <v>105</v>
      </c>
      <c r="B34" s="13" t="s">
        <v>164</v>
      </c>
    </row>
    <row r="35" spans="1:16" x14ac:dyDescent="0.2">
      <c r="A35" s="12" t="s">
        <v>106</v>
      </c>
      <c r="B35" t="s">
        <v>232</v>
      </c>
    </row>
    <row r="36" spans="1:16" x14ac:dyDescent="0.2">
      <c r="A36" s="12" t="s">
        <v>165</v>
      </c>
      <c r="B36" s="99" t="s">
        <v>271</v>
      </c>
    </row>
    <row r="37" spans="1:16" x14ac:dyDescent="0.2">
      <c r="A37" s="12" t="s">
        <v>166</v>
      </c>
      <c r="B37" s="13" t="s">
        <v>233</v>
      </c>
    </row>
    <row r="38" spans="1:16" x14ac:dyDescent="0.2">
      <c r="A38" s="12" t="s">
        <v>167</v>
      </c>
      <c r="B38" t="s">
        <v>182</v>
      </c>
    </row>
    <row r="39" spans="1:16" x14ac:dyDescent="0.2">
      <c r="A39" s="12" t="s">
        <v>170</v>
      </c>
      <c r="B39" s="13" t="s">
        <v>234</v>
      </c>
      <c r="P39" s="13"/>
    </row>
    <row r="40" spans="1:16" x14ac:dyDescent="0.2">
      <c r="A40" s="35" t="s">
        <v>171</v>
      </c>
      <c r="B40" s="99" t="s">
        <v>272</v>
      </c>
      <c r="P40" s="13"/>
    </row>
    <row r="41" spans="1:16" x14ac:dyDescent="0.2">
      <c r="A41" s="35" t="s">
        <v>172</v>
      </c>
      <c r="B41" s="99" t="s">
        <v>273</v>
      </c>
      <c r="P41" s="13"/>
    </row>
    <row r="42" spans="1:16" x14ac:dyDescent="0.2">
      <c r="A42" s="35" t="s">
        <v>173</v>
      </c>
      <c r="B42" s="99" t="s">
        <v>278</v>
      </c>
    </row>
    <row r="43" spans="1:16" x14ac:dyDescent="0.2">
      <c r="A43" s="35" t="s">
        <v>174</v>
      </c>
      <c r="B43" s="99" t="s">
        <v>279</v>
      </c>
      <c r="P43" s="13"/>
    </row>
    <row r="44" spans="1:16" x14ac:dyDescent="0.2">
      <c r="A44" s="35" t="s">
        <v>175</v>
      </c>
      <c r="B44" s="99" t="s">
        <v>276</v>
      </c>
      <c r="P44" s="13"/>
    </row>
    <row r="45" spans="1:16" x14ac:dyDescent="0.2">
      <c r="A45" s="12" t="s">
        <v>176</v>
      </c>
      <c r="B45" t="s">
        <v>277</v>
      </c>
      <c r="P45" s="13"/>
    </row>
    <row r="46" spans="1:16" x14ac:dyDescent="0.2">
      <c r="A46" s="12" t="s">
        <v>177</v>
      </c>
      <c r="B46" s="13" t="s">
        <v>235</v>
      </c>
      <c r="P46" s="13"/>
    </row>
    <row r="47" spans="1:16" x14ac:dyDescent="0.2">
      <c r="A47" s="12" t="s">
        <v>178</v>
      </c>
      <c r="B47" s="13" t="s">
        <v>183</v>
      </c>
      <c r="P47" s="13"/>
    </row>
    <row r="48" spans="1:16" x14ac:dyDescent="0.2">
      <c r="A48" s="12" t="s">
        <v>179</v>
      </c>
      <c r="B48" s="13" t="s">
        <v>184</v>
      </c>
      <c r="P48" s="13"/>
    </row>
    <row r="49" spans="1:16" x14ac:dyDescent="0.2">
      <c r="A49" s="12" t="s">
        <v>180</v>
      </c>
      <c r="B49" s="13" t="s">
        <v>185</v>
      </c>
      <c r="P49" s="13"/>
    </row>
    <row r="50" spans="1:16" x14ac:dyDescent="0.2">
      <c r="A50" s="12" t="s">
        <v>236</v>
      </c>
      <c r="B50" s="99" t="s">
        <v>274</v>
      </c>
      <c r="P50" s="13"/>
    </row>
    <row r="51" spans="1:16" x14ac:dyDescent="0.2">
      <c r="A51" s="12"/>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5" t="s">
        <v>22</v>
      </c>
      <c r="B1" s="15"/>
    </row>
    <row r="2" spans="1:10" ht="18" x14ac:dyDescent="0.25">
      <c r="A2" s="16"/>
      <c r="B2" s="16"/>
    </row>
    <row r="3" spans="1:10" ht="18" x14ac:dyDescent="0.25">
      <c r="A3" s="17" t="s">
        <v>311</v>
      </c>
      <c r="B3" s="17"/>
    </row>
    <row r="4" spans="1:10" ht="18" x14ac:dyDescent="0.25">
      <c r="A4" s="17"/>
      <c r="B4" s="17"/>
    </row>
    <row r="5" spans="1:10" ht="51" x14ac:dyDescent="0.2">
      <c r="A5" s="4" t="s">
        <v>3</v>
      </c>
      <c r="B5" s="4" t="s">
        <v>111</v>
      </c>
      <c r="C5" s="4" t="s">
        <v>10</v>
      </c>
      <c r="D5" s="4" t="s">
        <v>0</v>
      </c>
      <c r="E5" s="4" t="s">
        <v>113</v>
      </c>
      <c r="F5" s="4" t="s">
        <v>9</v>
      </c>
      <c r="G5" s="4" t="s">
        <v>23</v>
      </c>
      <c r="H5" s="4" t="s">
        <v>4</v>
      </c>
      <c r="I5" s="4" t="s">
        <v>115</v>
      </c>
      <c r="J5" s="4" t="s">
        <v>117</v>
      </c>
    </row>
    <row r="6" spans="1:10" x14ac:dyDescent="0.2">
      <c r="A6" s="20" t="s">
        <v>25</v>
      </c>
      <c r="B6" s="20" t="s">
        <v>26</v>
      </c>
      <c r="C6" s="20" t="s">
        <v>72</v>
      </c>
      <c r="D6" s="20" t="s">
        <v>27</v>
      </c>
      <c r="E6" s="20" t="s">
        <v>28</v>
      </c>
      <c r="F6" s="20" t="s">
        <v>29</v>
      </c>
      <c r="G6" s="20" t="s">
        <v>30</v>
      </c>
      <c r="H6" s="20" t="s">
        <v>31</v>
      </c>
      <c r="I6" s="20" t="s">
        <v>32</v>
      </c>
      <c r="J6" s="20" t="s">
        <v>33</v>
      </c>
    </row>
    <row r="7" spans="1:10" x14ac:dyDescent="0.2">
      <c r="J7" t="e">
        <f>I7/G7</f>
        <v>#DIV/0!</v>
      </c>
    </row>
    <row r="9" spans="1:10" x14ac:dyDescent="0.2">
      <c r="A9" s="34" t="s">
        <v>48</v>
      </c>
      <c r="B9" t="s">
        <v>112</v>
      </c>
    </row>
    <row r="10" spans="1:10" x14ac:dyDescent="0.2">
      <c r="A10" s="35" t="s">
        <v>49</v>
      </c>
      <c r="B10" t="s">
        <v>256</v>
      </c>
    </row>
    <row r="11" spans="1:10" x14ac:dyDescent="0.2">
      <c r="A11" s="35" t="s">
        <v>80</v>
      </c>
      <c r="B11" t="s">
        <v>266</v>
      </c>
    </row>
    <row r="12" spans="1:10" x14ac:dyDescent="0.2">
      <c r="A12" s="35" t="s">
        <v>50</v>
      </c>
      <c r="B12" t="s">
        <v>114</v>
      </c>
    </row>
    <row r="13" spans="1:10" x14ac:dyDescent="0.2">
      <c r="A13" s="35" t="s">
        <v>51</v>
      </c>
      <c r="B13" t="s">
        <v>280</v>
      </c>
    </row>
    <row r="14" spans="1:10" x14ac:dyDescent="0.2">
      <c r="A14" s="35" t="s">
        <v>52</v>
      </c>
      <c r="B14" t="s">
        <v>281</v>
      </c>
    </row>
    <row r="15" spans="1:10" x14ac:dyDescent="0.2">
      <c r="A15" s="35" t="s">
        <v>53</v>
      </c>
      <c r="B15" s="99" t="s">
        <v>282</v>
      </c>
    </row>
    <row r="16" spans="1:10" x14ac:dyDescent="0.2">
      <c r="A16" s="35" t="s">
        <v>54</v>
      </c>
      <c r="B16" s="13" t="s">
        <v>116</v>
      </c>
    </row>
    <row r="17" spans="1:2" x14ac:dyDescent="0.2">
      <c r="A17" s="35" t="s">
        <v>55</v>
      </c>
      <c r="B17" t="s">
        <v>283</v>
      </c>
    </row>
    <row r="18" spans="1:2" x14ac:dyDescent="0.2">
      <c r="A18" s="35" t="s">
        <v>56</v>
      </c>
      <c r="B18" s="99" t="s">
        <v>329</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5"/>
  <sheetViews>
    <sheetView showZeros="0" zoomScaleNormal="100" workbookViewId="0"/>
  </sheetViews>
  <sheetFormatPr defaultRowHeight="12.75" x14ac:dyDescent="0.2"/>
  <cols>
    <col min="1" max="1" width="15.5703125" style="23" customWidth="1"/>
    <col min="2" max="35" width="15.5703125" customWidth="1"/>
    <col min="36" max="37" width="10.7109375" customWidth="1"/>
  </cols>
  <sheetData>
    <row r="1" spans="1:40" s="1" customFormat="1" ht="18" x14ac:dyDescent="0.25">
      <c r="A1" s="15" t="s">
        <v>22</v>
      </c>
    </row>
    <row r="2" spans="1:40" s="1" customFormat="1" ht="18" x14ac:dyDescent="0.25">
      <c r="A2" s="16"/>
      <c r="B2" s="18"/>
      <c r="C2" s="18"/>
      <c r="D2" s="18"/>
      <c r="E2" s="18"/>
      <c r="F2" s="18"/>
      <c r="G2" s="18"/>
      <c r="H2" s="18"/>
      <c r="I2" s="18"/>
      <c r="J2" s="18"/>
      <c r="K2" s="18"/>
      <c r="L2" s="18"/>
      <c r="M2" s="18"/>
      <c r="N2" s="18"/>
      <c r="O2" s="18"/>
      <c r="P2" s="18"/>
    </row>
    <row r="3" spans="1:40" s="1" customFormat="1" ht="18" x14ac:dyDescent="0.25">
      <c r="A3" s="17" t="s">
        <v>312</v>
      </c>
    </row>
    <row r="4" spans="1:40" s="1" customFormat="1" ht="18" x14ac:dyDescent="0.25">
      <c r="A4" s="3"/>
      <c r="B4" s="4"/>
      <c r="C4" s="4"/>
      <c r="D4" s="4"/>
      <c r="E4" s="4"/>
      <c r="F4" s="4"/>
      <c r="G4" s="4"/>
      <c r="H4" s="4"/>
      <c r="I4" s="4"/>
      <c r="J4" s="4"/>
      <c r="K4" s="4"/>
      <c r="L4" s="4"/>
      <c r="M4" s="4"/>
      <c r="N4" s="4"/>
      <c r="O4" s="4"/>
      <c r="P4" s="4"/>
      <c r="Q4" s="4"/>
      <c r="R4" s="4"/>
      <c r="S4" s="4"/>
      <c r="T4" s="4"/>
      <c r="U4" s="4"/>
      <c r="V4" s="4"/>
      <c r="W4" s="4"/>
      <c r="X4" s="4"/>
      <c r="Y4" s="4"/>
      <c r="Z4" s="4"/>
      <c r="AA4" s="4"/>
      <c r="AB4" s="4"/>
      <c r="AC4" s="4"/>
      <c r="AJ4" s="4"/>
      <c r="AK4" s="4"/>
      <c r="AL4" s="4"/>
      <c r="AN4" s="4"/>
    </row>
    <row r="5" spans="1:40" s="19" customFormat="1" ht="63.75" x14ac:dyDescent="0.2">
      <c r="A5" s="3" t="s">
        <v>5</v>
      </c>
      <c r="B5" s="4" t="s">
        <v>11</v>
      </c>
      <c r="C5" s="4" t="s">
        <v>6</v>
      </c>
      <c r="D5" s="4" t="s">
        <v>7</v>
      </c>
      <c r="E5" s="4" t="s">
        <v>13</v>
      </c>
      <c r="F5" s="4" t="s">
        <v>12</v>
      </c>
      <c r="G5" s="111" t="s">
        <v>318</v>
      </c>
      <c r="H5" s="111" t="s">
        <v>319</v>
      </c>
      <c r="I5" s="111" t="s">
        <v>320</v>
      </c>
      <c r="J5" s="111" t="s">
        <v>321</v>
      </c>
      <c r="K5" s="111" t="s">
        <v>322</v>
      </c>
      <c r="L5" s="111" t="s">
        <v>323</v>
      </c>
      <c r="M5" s="111" t="s">
        <v>325</v>
      </c>
      <c r="N5" s="111" t="s">
        <v>324</v>
      </c>
      <c r="O5" s="111" t="s">
        <v>326</v>
      </c>
      <c r="P5" s="4" t="s">
        <v>1</v>
      </c>
      <c r="Q5" s="4" t="s">
        <v>2</v>
      </c>
      <c r="R5" s="4" t="s">
        <v>14</v>
      </c>
      <c r="S5" s="4" t="s">
        <v>0</v>
      </c>
      <c r="T5" s="4" t="s">
        <v>19</v>
      </c>
      <c r="U5" s="4" t="s">
        <v>15</v>
      </c>
      <c r="V5" s="4" t="s">
        <v>23</v>
      </c>
      <c r="W5" s="4" t="s">
        <v>16</v>
      </c>
      <c r="X5" s="4" t="s">
        <v>24</v>
      </c>
      <c r="Y5" s="4" t="s">
        <v>20</v>
      </c>
      <c r="Z5" s="4" t="s">
        <v>21</v>
      </c>
      <c r="AA5" s="4" t="s">
        <v>96</v>
      </c>
      <c r="AB5" s="4" t="s">
        <v>17</v>
      </c>
      <c r="AC5" s="4" t="s">
        <v>18</v>
      </c>
      <c r="AD5" s="4" t="s">
        <v>8</v>
      </c>
      <c r="AE5" s="4" t="s">
        <v>110</v>
      </c>
      <c r="AF5" s="4" t="s">
        <v>244</v>
      </c>
      <c r="AG5" s="4" t="s">
        <v>295</v>
      </c>
      <c r="AH5" s="4" t="s">
        <v>111</v>
      </c>
      <c r="AI5" s="111" t="s">
        <v>306</v>
      </c>
      <c r="AJ5" s="4"/>
    </row>
    <row r="6" spans="1:40" s="20" customFormat="1" x14ac:dyDescent="0.2">
      <c r="A6" s="20" t="s">
        <v>25</v>
      </c>
      <c r="B6" s="20" t="s">
        <v>26</v>
      </c>
      <c r="C6" s="20" t="s">
        <v>72</v>
      </c>
      <c r="D6" s="20" t="s">
        <v>27</v>
      </c>
      <c r="E6" s="20" t="s">
        <v>28</v>
      </c>
      <c r="F6" s="20" t="s">
        <v>29</v>
      </c>
      <c r="G6" s="116" t="s">
        <v>334</v>
      </c>
      <c r="H6" s="116" t="s">
        <v>334</v>
      </c>
      <c r="I6" s="116" t="s">
        <v>334</v>
      </c>
      <c r="J6" s="116" t="s">
        <v>334</v>
      </c>
      <c r="K6" s="116" t="s">
        <v>334</v>
      </c>
      <c r="L6" s="116" t="s">
        <v>334</v>
      </c>
      <c r="M6" s="116" t="s">
        <v>30</v>
      </c>
      <c r="N6" s="116" t="s">
        <v>31</v>
      </c>
      <c r="O6" s="20" t="s">
        <v>32</v>
      </c>
      <c r="P6" s="20" t="s">
        <v>33</v>
      </c>
      <c r="Q6" s="20" t="s">
        <v>34</v>
      </c>
      <c r="R6" s="20" t="s">
        <v>35</v>
      </c>
      <c r="S6" s="20" t="s">
        <v>36</v>
      </c>
      <c r="T6" s="20" t="s">
        <v>37</v>
      </c>
      <c r="U6" s="20" t="s">
        <v>38</v>
      </c>
      <c r="V6" s="20" t="s">
        <v>39</v>
      </c>
      <c r="W6" s="20" t="s">
        <v>40</v>
      </c>
      <c r="X6" s="20" t="s">
        <v>41</v>
      </c>
      <c r="Y6" s="20" t="s">
        <v>42</v>
      </c>
      <c r="Z6" s="20" t="s">
        <v>43</v>
      </c>
      <c r="AA6" s="20" t="s">
        <v>44</v>
      </c>
      <c r="AB6" s="20" t="s">
        <v>45</v>
      </c>
      <c r="AC6" s="20" t="s">
        <v>46</v>
      </c>
      <c r="AD6" s="20" t="s">
        <v>47</v>
      </c>
      <c r="AE6" s="20" t="s">
        <v>98</v>
      </c>
      <c r="AF6" s="20" t="s">
        <v>99</v>
      </c>
      <c r="AG6" s="20" t="s">
        <v>135</v>
      </c>
      <c r="AH6" s="20" t="s">
        <v>136</v>
      </c>
      <c r="AI6" s="20" t="s">
        <v>137</v>
      </c>
    </row>
    <row r="7" spans="1:40" x14ac:dyDescent="0.2">
      <c r="A7" s="6"/>
      <c r="F7" t="str">
        <f>CONCATENATE(G7,"-",H7,"-",I7,"-",J7,"-",K7,"-",L7)</f>
        <v>-----</v>
      </c>
      <c r="Q7" s="7"/>
      <c r="R7" s="8">
        <f>VALUE(ROUNDUP(MONTH(Q7)/12*4,0)*3&amp;"/"&amp;YEAR(Q7))</f>
        <v>61</v>
      </c>
      <c r="U7" s="9"/>
      <c r="V7" s="21"/>
      <c r="W7" s="22"/>
      <c r="X7" s="22" t="e">
        <f>W7/V7</f>
        <v>#DIV/0!</v>
      </c>
      <c r="Y7" s="22"/>
      <c r="Z7" s="22"/>
      <c r="AA7" s="22"/>
      <c r="AB7" s="22">
        <f>W7-Y7-Z7+AA7</f>
        <v>0</v>
      </c>
      <c r="AC7" s="22" t="e">
        <f>AB7/V7</f>
        <v>#DIV/0!</v>
      </c>
      <c r="AD7" s="22"/>
      <c r="AE7" s="22"/>
    </row>
    <row r="8" spans="1:40" x14ac:dyDescent="0.2">
      <c r="A8" s="3"/>
      <c r="B8" s="4"/>
      <c r="C8" s="4"/>
      <c r="D8" s="4"/>
      <c r="E8" s="4"/>
      <c r="F8" s="4"/>
      <c r="I8" s="5"/>
      <c r="J8" s="5"/>
      <c r="K8" s="5"/>
      <c r="L8" s="5"/>
      <c r="M8" s="4"/>
      <c r="N8" s="4"/>
      <c r="O8" s="4"/>
      <c r="P8" s="4"/>
      <c r="Q8" s="4"/>
      <c r="R8" s="4"/>
      <c r="S8" s="4"/>
      <c r="T8" s="4"/>
      <c r="U8" s="4"/>
      <c r="V8" s="4"/>
      <c r="W8" s="4"/>
      <c r="X8" s="4"/>
      <c r="Y8" s="4"/>
      <c r="AC8" s="4"/>
      <c r="AD8" s="4"/>
    </row>
    <row r="9" spans="1:40" x14ac:dyDescent="0.2">
      <c r="A9" s="6"/>
      <c r="R9" s="7"/>
      <c r="S9" s="8"/>
    </row>
    <row r="10" spans="1:40" x14ac:dyDescent="0.2">
      <c r="A10" s="10" t="s">
        <v>48</v>
      </c>
      <c r="B10" s="113" t="s">
        <v>284</v>
      </c>
      <c r="C10" s="11"/>
      <c r="D10" s="11"/>
      <c r="E10" s="11"/>
      <c r="F10" s="11"/>
      <c r="G10" s="11"/>
      <c r="H10" s="11"/>
      <c r="I10" s="11"/>
      <c r="J10" s="11"/>
      <c r="K10" s="11"/>
      <c r="L10" s="11"/>
    </row>
    <row r="11" spans="1:40" x14ac:dyDescent="0.2">
      <c r="A11" s="10" t="s">
        <v>49</v>
      </c>
      <c r="B11" s="113" t="s">
        <v>285</v>
      </c>
      <c r="C11" s="11"/>
      <c r="D11" s="11"/>
      <c r="E11" s="11"/>
      <c r="F11" s="11"/>
      <c r="G11" s="11"/>
      <c r="H11" s="11"/>
      <c r="I11" s="11"/>
      <c r="J11" s="11"/>
      <c r="K11" s="11"/>
      <c r="L11" s="11"/>
    </row>
    <row r="12" spans="1:40" x14ac:dyDescent="0.2">
      <c r="A12" s="10" t="s">
        <v>80</v>
      </c>
      <c r="B12" t="s">
        <v>286</v>
      </c>
      <c r="C12" s="11"/>
      <c r="D12" s="11"/>
      <c r="E12" s="11"/>
      <c r="F12" s="11"/>
      <c r="G12" s="11"/>
      <c r="H12" s="11"/>
      <c r="I12" s="11"/>
      <c r="J12" s="11"/>
      <c r="K12" s="11"/>
      <c r="L12" s="11"/>
    </row>
    <row r="13" spans="1:40" x14ac:dyDescent="0.2">
      <c r="A13" s="10" t="s">
        <v>50</v>
      </c>
      <c r="B13" t="s">
        <v>100</v>
      </c>
      <c r="C13" s="11"/>
      <c r="D13" s="11"/>
      <c r="E13" s="11"/>
      <c r="F13" s="11"/>
      <c r="G13" s="11"/>
      <c r="H13" s="11"/>
      <c r="I13" s="11"/>
      <c r="J13" s="11"/>
      <c r="K13" s="11"/>
      <c r="L13" s="11"/>
    </row>
    <row r="14" spans="1:40" x14ac:dyDescent="0.2">
      <c r="A14" s="10" t="s">
        <v>51</v>
      </c>
      <c r="B14" s="113" t="s">
        <v>333</v>
      </c>
      <c r="C14" s="11"/>
      <c r="D14" s="11"/>
      <c r="E14" s="11"/>
      <c r="F14" s="11"/>
      <c r="G14" s="11"/>
      <c r="H14" s="11"/>
      <c r="I14" s="11"/>
      <c r="J14" s="11"/>
      <c r="K14" s="11"/>
      <c r="L14" s="11"/>
    </row>
    <row r="15" spans="1:40" x14ac:dyDescent="0.2">
      <c r="A15" s="12" t="s">
        <v>52</v>
      </c>
      <c r="B15" s="113" t="s">
        <v>288</v>
      </c>
      <c r="C15" s="11"/>
      <c r="D15" s="11"/>
      <c r="E15" s="11"/>
      <c r="F15" s="11"/>
      <c r="G15" s="11"/>
      <c r="H15" s="11"/>
      <c r="I15" s="11"/>
      <c r="J15" s="11"/>
      <c r="K15" s="11"/>
      <c r="L15" s="11"/>
    </row>
    <row r="16" spans="1:40" x14ac:dyDescent="0.2">
      <c r="A16" s="112" t="s">
        <v>335</v>
      </c>
      <c r="B16" s="113" t="s">
        <v>287</v>
      </c>
      <c r="C16" s="11"/>
      <c r="D16" s="11"/>
      <c r="E16" s="11"/>
      <c r="F16" s="11"/>
      <c r="G16" s="11"/>
      <c r="H16" s="11"/>
      <c r="I16" s="11"/>
      <c r="J16" s="11"/>
      <c r="K16" s="11"/>
      <c r="L16" s="11"/>
    </row>
    <row r="17" spans="1:12" s="14" customFormat="1" x14ac:dyDescent="0.2">
      <c r="A17" s="12" t="s">
        <v>53</v>
      </c>
      <c r="B17" s="113" t="s">
        <v>330</v>
      </c>
      <c r="C17" s="13"/>
      <c r="D17" s="13"/>
      <c r="E17" s="13"/>
      <c r="F17" s="13"/>
      <c r="G17" s="13"/>
      <c r="H17" s="13"/>
      <c r="I17" s="13"/>
      <c r="J17" s="13"/>
      <c r="K17" s="13"/>
      <c r="L17" s="13"/>
    </row>
    <row r="18" spans="1:12" s="14" customFormat="1" x14ac:dyDescent="0.2">
      <c r="A18" s="112" t="s">
        <v>54</v>
      </c>
      <c r="B18" s="113" t="s">
        <v>331</v>
      </c>
      <c r="C18" s="13"/>
      <c r="D18" s="13"/>
      <c r="E18" s="13"/>
      <c r="F18" s="13"/>
      <c r="G18" s="13"/>
      <c r="H18" s="13"/>
      <c r="I18" s="13"/>
      <c r="J18" s="13"/>
      <c r="K18" s="13"/>
      <c r="L18" s="13"/>
    </row>
    <row r="19" spans="1:12" s="14" customFormat="1" x14ac:dyDescent="0.2">
      <c r="A19" s="112" t="s">
        <v>55</v>
      </c>
      <c r="B19" s="113" t="s">
        <v>332</v>
      </c>
      <c r="C19" s="13"/>
      <c r="D19" s="13"/>
      <c r="E19" s="13"/>
      <c r="F19" s="13"/>
      <c r="G19" s="13"/>
      <c r="H19" s="13"/>
      <c r="I19" s="13"/>
      <c r="J19" s="13"/>
      <c r="K19" s="13"/>
      <c r="L19" s="13"/>
    </row>
    <row r="20" spans="1:12" s="14" customFormat="1" x14ac:dyDescent="0.2">
      <c r="A20" s="12" t="s">
        <v>56</v>
      </c>
      <c r="B20" s="99" t="s">
        <v>243</v>
      </c>
      <c r="C20" s="13"/>
      <c r="D20" s="13"/>
      <c r="E20" s="13"/>
      <c r="F20" s="13"/>
      <c r="G20" s="13"/>
      <c r="H20" s="13"/>
      <c r="I20" s="13"/>
      <c r="J20" s="13"/>
      <c r="K20" s="13"/>
      <c r="L20" s="13"/>
    </row>
    <row r="21" spans="1:12" s="14" customFormat="1" x14ac:dyDescent="0.2">
      <c r="A21" s="12" t="s">
        <v>57</v>
      </c>
      <c r="B21" s="13" t="s">
        <v>101</v>
      </c>
      <c r="C21" s="13"/>
      <c r="D21" s="13"/>
      <c r="E21" s="13"/>
      <c r="F21" s="13"/>
      <c r="G21" s="13"/>
      <c r="H21" s="13"/>
      <c r="I21" s="13"/>
      <c r="J21" s="13"/>
      <c r="K21" s="13"/>
      <c r="L21" s="13"/>
    </row>
    <row r="22" spans="1:12" s="14" customFormat="1" x14ac:dyDescent="0.2">
      <c r="A22" s="12" t="s">
        <v>58</v>
      </c>
      <c r="B22" s="99" t="s">
        <v>289</v>
      </c>
      <c r="C22" s="13"/>
      <c r="D22" s="13"/>
      <c r="E22" s="13"/>
      <c r="F22" s="13"/>
      <c r="G22" s="13"/>
      <c r="H22" s="13"/>
      <c r="I22" s="13"/>
      <c r="J22" s="13"/>
      <c r="K22" s="13"/>
      <c r="L22" s="13"/>
    </row>
    <row r="23" spans="1:12" s="14" customFormat="1" x14ac:dyDescent="0.2">
      <c r="A23" s="12" t="s">
        <v>59</v>
      </c>
      <c r="B23" s="13" t="s">
        <v>161</v>
      </c>
      <c r="C23" s="13"/>
      <c r="D23" s="13"/>
      <c r="E23" s="13"/>
      <c r="F23" s="13"/>
      <c r="G23" s="13"/>
      <c r="H23" s="13"/>
      <c r="I23" s="13"/>
      <c r="J23" s="13"/>
      <c r="K23" s="13"/>
      <c r="L23" s="13"/>
    </row>
    <row r="24" spans="1:12" s="14" customFormat="1" x14ac:dyDescent="0.2">
      <c r="A24" s="12" t="s">
        <v>60</v>
      </c>
      <c r="B24" s="99" t="s">
        <v>290</v>
      </c>
      <c r="C24" s="13"/>
      <c r="D24" s="13"/>
      <c r="E24" s="13"/>
      <c r="F24" s="13"/>
      <c r="G24" s="13"/>
      <c r="H24" s="13"/>
      <c r="I24" s="13"/>
      <c r="J24" s="13"/>
      <c r="K24" s="13"/>
      <c r="L24" s="13"/>
    </row>
    <row r="25" spans="1:12" s="14" customFormat="1" x14ac:dyDescent="0.2">
      <c r="A25" s="12" t="s">
        <v>61</v>
      </c>
      <c r="B25" s="99" t="s">
        <v>291</v>
      </c>
      <c r="C25" s="13"/>
      <c r="D25" s="13"/>
      <c r="E25" s="13"/>
      <c r="F25" s="13"/>
      <c r="G25" s="13"/>
      <c r="H25" s="13"/>
      <c r="I25" s="13"/>
      <c r="J25" s="13"/>
      <c r="K25" s="13"/>
      <c r="L25" s="13"/>
    </row>
    <row r="26" spans="1:12" s="14" customFormat="1" x14ac:dyDescent="0.2">
      <c r="A26" s="12" t="s">
        <v>63</v>
      </c>
      <c r="B26" s="99" t="s">
        <v>282</v>
      </c>
      <c r="C26" s="13"/>
      <c r="D26" s="13"/>
      <c r="E26" s="13"/>
      <c r="F26" s="13"/>
      <c r="G26" s="13"/>
      <c r="H26" s="13"/>
      <c r="I26" s="13"/>
      <c r="J26" s="13"/>
      <c r="K26" s="13"/>
      <c r="L26" s="13"/>
    </row>
    <row r="27" spans="1:12" s="14" customFormat="1" x14ac:dyDescent="0.2">
      <c r="A27" s="12" t="s">
        <v>64</v>
      </c>
      <c r="B27" s="99" t="s">
        <v>292</v>
      </c>
      <c r="C27" s="13"/>
      <c r="D27" s="13"/>
      <c r="E27" s="13"/>
      <c r="F27" s="13"/>
      <c r="G27" s="13"/>
      <c r="H27" s="13"/>
      <c r="I27" s="13"/>
      <c r="J27" s="13"/>
      <c r="K27" s="13"/>
      <c r="L27" s="13"/>
    </row>
    <row r="28" spans="1:12" s="14" customFormat="1" x14ac:dyDescent="0.2">
      <c r="A28" s="12" t="s">
        <v>65</v>
      </c>
      <c r="B28" s="99" t="s">
        <v>293</v>
      </c>
      <c r="C28" s="13"/>
      <c r="D28" s="13"/>
      <c r="E28" s="13"/>
      <c r="F28" s="13"/>
      <c r="G28" s="13"/>
      <c r="H28" s="13"/>
      <c r="I28" s="13"/>
      <c r="J28" s="13"/>
      <c r="K28" s="13"/>
      <c r="L28" s="13"/>
    </row>
    <row r="29" spans="1:12" s="14" customFormat="1" x14ac:dyDescent="0.2">
      <c r="A29" s="12" t="s">
        <v>66</v>
      </c>
      <c r="B29" s="99" t="s">
        <v>294</v>
      </c>
      <c r="C29" s="13"/>
      <c r="D29" s="13"/>
      <c r="E29" s="13"/>
      <c r="F29" s="13"/>
      <c r="G29" s="13"/>
      <c r="H29" s="13"/>
      <c r="I29" s="13"/>
      <c r="J29" s="13"/>
      <c r="K29" s="13"/>
      <c r="L29" s="13"/>
    </row>
    <row r="30" spans="1:12" s="14" customFormat="1" x14ac:dyDescent="0.2">
      <c r="A30" s="12" t="s">
        <v>67</v>
      </c>
      <c r="B30" s="13" t="s">
        <v>102</v>
      </c>
      <c r="C30" s="13"/>
      <c r="D30" s="13"/>
      <c r="E30" s="13"/>
      <c r="F30" s="13"/>
      <c r="G30" s="13"/>
      <c r="H30" s="13"/>
      <c r="I30" s="13"/>
      <c r="J30" s="13"/>
      <c r="K30" s="13"/>
      <c r="L30" s="13"/>
    </row>
    <row r="31" spans="1:12" s="14" customFormat="1" x14ac:dyDescent="0.2">
      <c r="A31" s="12" t="s">
        <v>68</v>
      </c>
      <c r="B31" s="13" t="s">
        <v>103</v>
      </c>
      <c r="C31" s="13"/>
      <c r="D31" s="13"/>
      <c r="E31" s="13"/>
      <c r="F31" s="13"/>
      <c r="G31" s="13"/>
      <c r="H31" s="13"/>
      <c r="I31" s="13"/>
      <c r="J31" s="13"/>
      <c r="K31" s="13"/>
      <c r="L31" s="13"/>
    </row>
    <row r="32" spans="1:12" s="14" customFormat="1" x14ac:dyDescent="0.2">
      <c r="A32" s="12" t="s">
        <v>69</v>
      </c>
      <c r="B32" s="13" t="s">
        <v>62</v>
      </c>
      <c r="C32" s="13"/>
      <c r="D32" s="13"/>
      <c r="E32" s="13"/>
      <c r="F32" s="13"/>
      <c r="G32" s="13"/>
      <c r="H32" s="13"/>
      <c r="I32" s="13"/>
      <c r="J32" s="13"/>
      <c r="K32" s="13"/>
      <c r="L32" s="13"/>
    </row>
    <row r="33" spans="1:34" s="14" customFormat="1" x14ac:dyDescent="0.2">
      <c r="A33" s="12" t="s">
        <v>70</v>
      </c>
      <c r="B33" s="13" t="s">
        <v>104</v>
      </c>
      <c r="C33" s="13"/>
      <c r="D33" s="13"/>
      <c r="E33" s="13"/>
      <c r="F33" s="13"/>
      <c r="G33" s="13"/>
      <c r="H33" s="13"/>
      <c r="I33" s="13"/>
      <c r="J33" s="13"/>
      <c r="K33" s="13"/>
      <c r="L33" s="13"/>
    </row>
    <row r="34" spans="1:34" s="14" customFormat="1" x14ac:dyDescent="0.2">
      <c r="A34" s="12" t="s">
        <v>71</v>
      </c>
      <c r="B34" s="13" t="s">
        <v>108</v>
      </c>
      <c r="C34" s="13"/>
      <c r="D34" s="13"/>
      <c r="E34" s="13"/>
      <c r="F34" s="13"/>
      <c r="G34" s="13"/>
      <c r="H34" s="13"/>
      <c r="I34" s="13"/>
      <c r="J34" s="13"/>
      <c r="K34" s="13"/>
      <c r="L34" s="13"/>
    </row>
    <row r="35" spans="1:34" s="14" customFormat="1" x14ac:dyDescent="0.2">
      <c r="A35" s="12" t="s">
        <v>105</v>
      </c>
      <c r="B35" s="13" t="s">
        <v>109</v>
      </c>
      <c r="C35" s="13"/>
      <c r="D35" s="13"/>
      <c r="E35" s="13"/>
      <c r="F35" s="13"/>
      <c r="G35" s="13"/>
      <c r="H35" s="13"/>
      <c r="I35" s="13"/>
      <c r="J35" s="13"/>
      <c r="K35" s="13"/>
      <c r="L35" s="13"/>
    </row>
    <row r="36" spans="1:34" s="14" customFormat="1" x14ac:dyDescent="0.2">
      <c r="A36" s="12" t="s">
        <v>106</v>
      </c>
      <c r="B36" s="99" t="s">
        <v>297</v>
      </c>
      <c r="C36" s="13"/>
      <c r="D36" s="13"/>
      <c r="E36" s="13"/>
      <c r="F36" s="13"/>
      <c r="G36" s="13"/>
      <c r="H36" s="13"/>
      <c r="I36" s="13"/>
      <c r="J36" s="13"/>
      <c r="K36" s="13"/>
      <c r="L36" s="13"/>
    </row>
    <row r="37" spans="1:34" s="14" customFormat="1" x14ac:dyDescent="0.2">
      <c r="A37" s="112" t="s">
        <v>165</v>
      </c>
      <c r="B37" s="98" t="s">
        <v>296</v>
      </c>
      <c r="C37" s="13"/>
      <c r="D37" s="13"/>
      <c r="E37" s="13"/>
      <c r="F37" s="13"/>
      <c r="G37" s="13"/>
      <c r="H37" s="13"/>
      <c r="I37" s="13"/>
      <c r="J37" s="13"/>
      <c r="K37" s="13"/>
      <c r="L37" s="13"/>
    </row>
    <row r="38" spans="1:34" s="14" customFormat="1" x14ac:dyDescent="0.2">
      <c r="A38" s="112" t="s">
        <v>166</v>
      </c>
      <c r="B38" s="99" t="s">
        <v>255</v>
      </c>
      <c r="C38" s="13"/>
      <c r="D38" s="13"/>
      <c r="E38" s="13"/>
      <c r="F38" s="13"/>
      <c r="G38" s="13"/>
      <c r="H38" s="13"/>
      <c r="I38" s="13"/>
      <c r="J38" s="13"/>
      <c r="K38" s="13"/>
      <c r="L38" s="13"/>
    </row>
    <row r="39" spans="1:34" s="14" customFormat="1" x14ac:dyDescent="0.2">
      <c r="A39" s="112" t="s">
        <v>167</v>
      </c>
      <c r="B39" s="98" t="s">
        <v>298</v>
      </c>
      <c r="C39" s="13"/>
      <c r="D39" s="13"/>
      <c r="E39" s="13"/>
      <c r="F39" s="13"/>
      <c r="G39" s="13"/>
      <c r="H39" s="13"/>
      <c r="I39" s="13"/>
      <c r="J39" s="13"/>
      <c r="K39" s="13"/>
      <c r="L39" s="13"/>
    </row>
    <row r="40" spans="1:34" s="14" customFormat="1" x14ac:dyDescent="0.2">
      <c r="A40" s="23"/>
      <c r="B40" s="11"/>
    </row>
    <row r="41" spans="1:34" s="14" customFormat="1" x14ac:dyDescent="0.2">
      <c r="A41" s="23"/>
      <c r="B41" s="13"/>
      <c r="C41" s="13"/>
      <c r="D41" s="13"/>
      <c r="E41" s="13"/>
      <c r="F41" s="13"/>
      <c r="G41" s="13"/>
      <c r="H41" s="13"/>
      <c r="I41" s="13"/>
      <c r="J41" s="13"/>
      <c r="K41" s="13"/>
      <c r="L41" s="13"/>
    </row>
    <row r="42" spans="1:34" s="14" customFormat="1" x14ac:dyDescent="0.2">
      <c r="A42" s="23"/>
      <c r="B42" s="13"/>
      <c r="C42" s="11"/>
      <c r="D42" s="11"/>
      <c r="E42" s="11"/>
      <c r="F42" s="11"/>
      <c r="G42" s="13"/>
      <c r="H42" s="13"/>
      <c r="I42" s="13"/>
      <c r="J42" s="13"/>
      <c r="K42" s="13"/>
      <c r="L42" s="13"/>
    </row>
    <row r="43" spans="1:34" s="14" customFormat="1" x14ac:dyDescent="0.2">
      <c r="A43" s="23"/>
      <c r="B43" s="13"/>
      <c r="C43" s="13"/>
      <c r="D43" s="13"/>
      <c r="E43" s="13"/>
      <c r="F43" s="13"/>
      <c r="G43" s="13"/>
      <c r="H43" s="13"/>
      <c r="I43" s="13"/>
      <c r="J43" s="13"/>
      <c r="K43" s="13"/>
      <c r="L43" s="13"/>
    </row>
    <row r="44" spans="1:34" x14ac:dyDescent="0.2">
      <c r="C44" s="13"/>
      <c r="D44" s="13"/>
      <c r="E44" s="13"/>
      <c r="F44" s="13"/>
      <c r="G44" s="13"/>
      <c r="H44" s="13"/>
      <c r="I44" s="13"/>
      <c r="J44" s="13"/>
      <c r="K44" s="13"/>
      <c r="L44" s="13"/>
      <c r="M44" s="14"/>
      <c r="N44" s="14"/>
      <c r="O44" s="14"/>
      <c r="P44" s="14"/>
      <c r="Q44" s="14"/>
      <c r="R44" s="14"/>
      <c r="S44" s="14"/>
      <c r="T44" s="14"/>
      <c r="U44" s="14"/>
      <c r="V44" s="14"/>
      <c r="W44" s="14"/>
      <c r="X44" s="14"/>
      <c r="Y44" s="14"/>
      <c r="Z44" s="14"/>
      <c r="AA44" s="14"/>
      <c r="AB44" s="14"/>
      <c r="AC44" s="14"/>
      <c r="AD44" s="14"/>
      <c r="AE44" s="14"/>
      <c r="AF44" s="14"/>
      <c r="AG44" s="14"/>
      <c r="AH44" s="14"/>
    </row>
    <row r="45" spans="1:34" x14ac:dyDescent="0.2">
      <c r="C45" s="13"/>
      <c r="D45" s="13"/>
      <c r="E45" s="13"/>
      <c r="F45" s="13"/>
      <c r="G45" s="13"/>
      <c r="H45" s="13"/>
      <c r="I45" s="13"/>
      <c r="J45" s="13"/>
      <c r="K45" s="13"/>
      <c r="L45" s="13"/>
      <c r="M45" s="14"/>
      <c r="N45" s="14"/>
      <c r="O45" s="14"/>
      <c r="P45" s="14"/>
      <c r="Q45" s="14"/>
      <c r="R45" s="14"/>
      <c r="S45" s="14"/>
      <c r="T45" s="14"/>
      <c r="U45" s="14"/>
      <c r="V45" s="14"/>
      <c r="W45" s="14"/>
      <c r="X45" s="14"/>
      <c r="Y45" s="14"/>
      <c r="Z45" s="14"/>
      <c r="AA45" s="14"/>
      <c r="AB45" s="14"/>
      <c r="AC45" s="14"/>
      <c r="AD45" s="14"/>
      <c r="AE45" s="14"/>
      <c r="AF45" s="14"/>
      <c r="AG45" s="14"/>
      <c r="AH45" s="14"/>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15" t="s">
        <v>22</v>
      </c>
      <c r="B1" s="15"/>
      <c r="C1" s="15"/>
      <c r="D1" s="15"/>
    </row>
    <row r="2" spans="1:7" ht="18" x14ac:dyDescent="0.25">
      <c r="A2" s="16"/>
      <c r="B2" s="16"/>
      <c r="C2" s="16"/>
      <c r="D2" s="16"/>
    </row>
    <row r="3" spans="1:7" ht="18" x14ac:dyDescent="0.25">
      <c r="A3" s="17" t="s">
        <v>310</v>
      </c>
      <c r="B3" s="17"/>
      <c r="C3" s="17"/>
      <c r="D3" s="17"/>
    </row>
    <row r="5" spans="1:7" x14ac:dyDescent="0.2">
      <c r="A5" s="24"/>
      <c r="B5" s="24"/>
      <c r="C5" s="24"/>
      <c r="D5" s="24"/>
      <c r="E5" s="24"/>
      <c r="F5" s="24"/>
    </row>
    <row r="6" spans="1:7" ht="28.5" customHeight="1" x14ac:dyDescent="0.2">
      <c r="A6" s="25" t="s">
        <v>75</v>
      </c>
      <c r="B6" s="25" t="s">
        <v>76</v>
      </c>
      <c r="C6" s="25" t="s">
        <v>77</v>
      </c>
      <c r="D6" s="25" t="s">
        <v>97</v>
      </c>
      <c r="E6" s="25" t="s">
        <v>78</v>
      </c>
      <c r="F6" s="25" t="s">
        <v>327</v>
      </c>
      <c r="G6" s="26"/>
    </row>
    <row r="7" spans="1:7" x14ac:dyDescent="0.2">
      <c r="A7" s="20" t="s">
        <v>25</v>
      </c>
      <c r="B7" s="20" t="s">
        <v>26</v>
      </c>
      <c r="C7" s="20" t="s">
        <v>72</v>
      </c>
      <c r="D7" s="20" t="s">
        <v>27</v>
      </c>
      <c r="E7" s="20" t="s">
        <v>28</v>
      </c>
      <c r="F7" s="20" t="s">
        <v>29</v>
      </c>
    </row>
    <row r="8" spans="1:7" x14ac:dyDescent="0.2">
      <c r="C8" t="s">
        <v>79</v>
      </c>
    </row>
    <row r="10" spans="1:7" x14ac:dyDescent="0.2">
      <c r="A10" s="10" t="s">
        <v>48</v>
      </c>
      <c r="B10" s="113" t="s">
        <v>299</v>
      </c>
      <c r="C10" s="11"/>
      <c r="D10" s="11"/>
    </row>
    <row r="11" spans="1:7" x14ac:dyDescent="0.2">
      <c r="A11" s="12" t="s">
        <v>49</v>
      </c>
      <c r="B11" s="99" t="s">
        <v>300</v>
      </c>
      <c r="C11" s="13"/>
      <c r="D11" s="13"/>
    </row>
    <row r="12" spans="1:7" x14ac:dyDescent="0.2">
      <c r="A12" s="12" t="s">
        <v>80</v>
      </c>
      <c r="B12" t="s">
        <v>317</v>
      </c>
      <c r="C12" s="13"/>
      <c r="D12" s="13"/>
    </row>
    <row r="13" spans="1:7" x14ac:dyDescent="0.2">
      <c r="A13" s="12" t="s">
        <v>50</v>
      </c>
      <c r="B13" t="s">
        <v>316</v>
      </c>
      <c r="C13" s="13"/>
      <c r="D13" s="13"/>
    </row>
    <row r="14" spans="1:7" x14ac:dyDescent="0.2">
      <c r="A14" s="12" t="s">
        <v>51</v>
      </c>
      <c r="B14" s="99" t="s">
        <v>301</v>
      </c>
    </row>
    <row r="15" spans="1:7" x14ac:dyDescent="0.2">
      <c r="A15" s="12" t="s">
        <v>52</v>
      </c>
      <c r="B15" s="99" t="s">
        <v>328</v>
      </c>
      <c r="C15" s="24"/>
      <c r="D15" s="24"/>
      <c r="E15" s="24"/>
      <c r="F15" s="24"/>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heetViews>
  <sheetFormatPr defaultColWidth="9" defaultRowHeight="12.75" x14ac:dyDescent="0.2"/>
  <cols>
    <col min="1" max="3" width="24.85546875" style="28" customWidth="1"/>
    <col min="4" max="4" width="12.5703125" style="28" customWidth="1"/>
    <col min="5" max="16384" width="9" style="28"/>
  </cols>
  <sheetData>
    <row r="1" spans="1:4" ht="18" x14ac:dyDescent="0.25">
      <c r="A1" s="27" t="s">
        <v>22</v>
      </c>
    </row>
    <row r="2" spans="1:4" ht="18" x14ac:dyDescent="0.25">
      <c r="A2" s="29"/>
    </row>
    <row r="3" spans="1:4" ht="18" x14ac:dyDescent="0.25">
      <c r="A3" s="17" t="s">
        <v>313</v>
      </c>
    </row>
    <row r="6" spans="1:4" ht="25.5" x14ac:dyDescent="0.2">
      <c r="A6" s="30"/>
      <c r="B6" s="30" t="s">
        <v>81</v>
      </c>
      <c r="C6" s="30" t="s">
        <v>82</v>
      </c>
    </row>
    <row r="7" spans="1:4" ht="38.25" x14ac:dyDescent="0.2">
      <c r="A7" s="31" t="s">
        <v>83</v>
      </c>
      <c r="B7" s="32"/>
      <c r="C7" s="114" t="s">
        <v>302</v>
      </c>
      <c r="D7" s="37"/>
    </row>
    <row r="8" spans="1:4" ht="63.75" x14ac:dyDescent="0.2">
      <c r="A8" s="31" t="s">
        <v>84</v>
      </c>
      <c r="B8" s="32">
        <f>SUMIF('C-3 SG&amp;A listing'!C:C,"No",'C-3 SG&amp;A listing'!F:F)</f>
        <v>0</v>
      </c>
      <c r="C8" s="114" t="s">
        <v>305</v>
      </c>
    </row>
    <row r="9" spans="1:4" ht="25.5" x14ac:dyDescent="0.2">
      <c r="A9" s="31" t="s">
        <v>85</v>
      </c>
      <c r="B9" s="33" t="e">
        <f>B8/B7</f>
        <v>#DIV/0!</v>
      </c>
      <c r="C9" s="114" t="s">
        <v>303</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7"/>
  <sheetViews>
    <sheetView workbookViewId="0">
      <selection activeCell="J40" sqref="J40"/>
    </sheetView>
  </sheetViews>
  <sheetFormatPr defaultRowHeight="12.75" x14ac:dyDescent="0.2"/>
  <cols>
    <col min="1" max="1" width="13.85546875" customWidth="1"/>
    <col min="2" max="2" width="27.85546875" customWidth="1"/>
    <col min="3" max="4" width="19.42578125" customWidth="1"/>
  </cols>
  <sheetData>
    <row r="1" spans="1:4" ht="18" x14ac:dyDescent="0.25">
      <c r="A1" s="15" t="s">
        <v>22</v>
      </c>
    </row>
    <row r="2" spans="1:4" ht="18" x14ac:dyDescent="0.25">
      <c r="A2" s="1"/>
    </row>
    <row r="3" spans="1:4" ht="18" x14ac:dyDescent="0.25">
      <c r="A3" s="17" t="s">
        <v>219</v>
      </c>
    </row>
    <row r="4" spans="1:4" ht="18" x14ac:dyDescent="0.25">
      <c r="A4" s="1"/>
    </row>
    <row r="5" spans="1:4" x14ac:dyDescent="0.2">
      <c r="A5" s="129" t="s">
        <v>208</v>
      </c>
      <c r="B5" s="131" t="s">
        <v>209</v>
      </c>
      <c r="C5" s="132" t="s">
        <v>210</v>
      </c>
      <c r="D5" s="133"/>
    </row>
    <row r="6" spans="1:4" ht="24" x14ac:dyDescent="0.2">
      <c r="A6" s="130"/>
      <c r="B6" s="130"/>
      <c r="C6" s="96" t="s">
        <v>211</v>
      </c>
      <c r="D6" s="97" t="s">
        <v>212</v>
      </c>
    </row>
    <row r="7" spans="1:4" x14ac:dyDescent="0.2">
      <c r="A7" s="117" t="s">
        <v>25</v>
      </c>
      <c r="B7" s="88" t="s">
        <v>5</v>
      </c>
      <c r="C7" s="88"/>
      <c r="D7" s="89"/>
    </row>
    <row r="8" spans="1:4" x14ac:dyDescent="0.2">
      <c r="A8" s="117" t="s">
        <v>26</v>
      </c>
      <c r="B8" s="88" t="s">
        <v>11</v>
      </c>
      <c r="C8" s="88"/>
      <c r="D8" s="89"/>
    </row>
    <row r="9" spans="1:4" x14ac:dyDescent="0.2">
      <c r="A9" s="117" t="s">
        <v>72</v>
      </c>
      <c r="B9" s="95" t="s">
        <v>6</v>
      </c>
      <c r="C9" s="88"/>
      <c r="D9" s="89"/>
    </row>
    <row r="10" spans="1:4" x14ac:dyDescent="0.2">
      <c r="A10" s="117" t="s">
        <v>27</v>
      </c>
      <c r="B10" s="95" t="s">
        <v>7</v>
      </c>
      <c r="C10" s="88"/>
      <c r="D10" s="89"/>
    </row>
    <row r="11" spans="1:4" x14ac:dyDescent="0.2">
      <c r="A11" s="119" t="s">
        <v>28</v>
      </c>
      <c r="B11" s="121" t="s">
        <v>13</v>
      </c>
      <c r="C11" s="88"/>
      <c r="D11" s="89"/>
    </row>
    <row r="12" spans="1:4" x14ac:dyDescent="0.2">
      <c r="A12" s="119" t="s">
        <v>29</v>
      </c>
      <c r="B12" s="121" t="s">
        <v>12</v>
      </c>
      <c r="C12" s="88"/>
      <c r="D12" s="89"/>
    </row>
    <row r="13" spans="1:4" ht="25.5" x14ac:dyDescent="0.2">
      <c r="A13" s="120" t="s">
        <v>334</v>
      </c>
      <c r="B13" s="122" t="s">
        <v>318</v>
      </c>
      <c r="C13" s="88"/>
      <c r="D13" s="89"/>
    </row>
    <row r="14" spans="1:4" ht="25.5" x14ac:dyDescent="0.2">
      <c r="A14" s="120" t="s">
        <v>334</v>
      </c>
      <c r="B14" s="122" t="s">
        <v>319</v>
      </c>
      <c r="C14" s="88"/>
      <c r="D14" s="89"/>
    </row>
    <row r="15" spans="1:4" ht="25.5" x14ac:dyDescent="0.2">
      <c r="A15" s="120" t="s">
        <v>334</v>
      </c>
      <c r="B15" s="122" t="s">
        <v>320</v>
      </c>
      <c r="C15" s="88"/>
      <c r="D15" s="89"/>
    </row>
    <row r="16" spans="1:4" ht="25.5" x14ac:dyDescent="0.2">
      <c r="A16" s="120" t="s">
        <v>334</v>
      </c>
      <c r="B16" s="122" t="s">
        <v>321</v>
      </c>
      <c r="C16" s="88"/>
      <c r="D16" s="89"/>
    </row>
    <row r="17" spans="1:4" ht="25.5" x14ac:dyDescent="0.2">
      <c r="A17" s="120" t="s">
        <v>334</v>
      </c>
      <c r="B17" s="122" t="s">
        <v>322</v>
      </c>
      <c r="C17" s="88"/>
      <c r="D17" s="89"/>
    </row>
    <row r="18" spans="1:4" ht="25.5" x14ac:dyDescent="0.2">
      <c r="A18" s="120" t="s">
        <v>334</v>
      </c>
      <c r="B18" s="122" t="s">
        <v>323</v>
      </c>
      <c r="C18" s="88"/>
      <c r="D18" s="89"/>
    </row>
    <row r="19" spans="1:4" x14ac:dyDescent="0.2">
      <c r="A19" s="120" t="s">
        <v>30</v>
      </c>
      <c r="B19" s="122" t="s">
        <v>325</v>
      </c>
      <c r="C19" s="88"/>
      <c r="D19" s="89"/>
    </row>
    <row r="20" spans="1:4" x14ac:dyDescent="0.2">
      <c r="A20" s="120" t="s">
        <v>31</v>
      </c>
      <c r="B20" s="122" t="s">
        <v>324</v>
      </c>
      <c r="C20" s="88"/>
      <c r="D20" s="89"/>
    </row>
    <row r="21" spans="1:4" x14ac:dyDescent="0.2">
      <c r="A21" s="119" t="s">
        <v>32</v>
      </c>
      <c r="B21" s="122" t="s">
        <v>326</v>
      </c>
      <c r="C21" s="88"/>
      <c r="D21" s="89"/>
    </row>
    <row r="22" spans="1:4" x14ac:dyDescent="0.2">
      <c r="A22" s="117" t="s">
        <v>33</v>
      </c>
      <c r="B22" s="88" t="s">
        <v>1</v>
      </c>
      <c r="C22" s="88"/>
      <c r="D22" s="89"/>
    </row>
    <row r="23" spans="1:4" x14ac:dyDescent="0.2">
      <c r="A23" s="117" t="s">
        <v>34</v>
      </c>
      <c r="B23" s="88" t="s">
        <v>2</v>
      </c>
      <c r="C23" s="88"/>
      <c r="D23" s="89"/>
    </row>
    <row r="24" spans="1:4" x14ac:dyDescent="0.2">
      <c r="A24" s="118" t="s">
        <v>35</v>
      </c>
      <c r="B24" s="88" t="s">
        <v>14</v>
      </c>
      <c r="C24" s="88"/>
      <c r="D24" s="89"/>
    </row>
    <row r="25" spans="1:4" x14ac:dyDescent="0.2">
      <c r="A25" s="117" t="s">
        <v>36</v>
      </c>
      <c r="B25" s="93" t="s">
        <v>0</v>
      </c>
      <c r="C25" s="93"/>
      <c r="D25" s="94"/>
    </row>
    <row r="26" spans="1:4" x14ac:dyDescent="0.2">
      <c r="A26" s="117" t="s">
        <v>37</v>
      </c>
      <c r="B26" s="88" t="s">
        <v>19</v>
      </c>
      <c r="C26" s="88"/>
      <c r="D26" s="89"/>
    </row>
    <row r="27" spans="1:4" x14ac:dyDescent="0.2">
      <c r="A27" s="117" t="s">
        <v>38</v>
      </c>
      <c r="B27" s="88" t="s">
        <v>15</v>
      </c>
      <c r="C27" s="88"/>
      <c r="D27" s="89"/>
    </row>
    <row r="28" spans="1:4" x14ac:dyDescent="0.2">
      <c r="A28" s="117" t="s">
        <v>39</v>
      </c>
      <c r="B28" s="88" t="s">
        <v>218</v>
      </c>
      <c r="C28" s="88"/>
      <c r="D28" s="89"/>
    </row>
    <row r="29" spans="1:4" x14ac:dyDescent="0.2">
      <c r="A29" s="117" t="s">
        <v>41</v>
      </c>
      <c r="B29" s="88" t="s">
        <v>16</v>
      </c>
      <c r="C29" s="88"/>
      <c r="D29" s="89"/>
    </row>
    <row r="30" spans="1:4" x14ac:dyDescent="0.2">
      <c r="A30" s="117" t="s">
        <v>42</v>
      </c>
      <c r="B30" s="88" t="s">
        <v>20</v>
      </c>
      <c r="C30" s="88"/>
      <c r="D30" s="89"/>
    </row>
    <row r="31" spans="1:4" x14ac:dyDescent="0.2">
      <c r="A31" s="117" t="s">
        <v>43</v>
      </c>
      <c r="B31" s="88" t="s">
        <v>21</v>
      </c>
      <c r="C31" s="88"/>
      <c r="D31" s="89"/>
    </row>
    <row r="32" spans="1:4" x14ac:dyDescent="0.2">
      <c r="A32" s="117" t="s">
        <v>44</v>
      </c>
      <c r="B32" s="88" t="s">
        <v>96</v>
      </c>
      <c r="C32" s="88"/>
      <c r="D32" s="89"/>
    </row>
    <row r="33" spans="1:4" x14ac:dyDescent="0.2">
      <c r="A33" s="117" t="s">
        <v>46</v>
      </c>
      <c r="B33" s="88" t="s">
        <v>17</v>
      </c>
      <c r="C33" s="88"/>
      <c r="D33" s="89"/>
    </row>
    <row r="34" spans="1:4" x14ac:dyDescent="0.2">
      <c r="A34" s="117" t="s">
        <v>47</v>
      </c>
      <c r="B34" s="88" t="s">
        <v>8</v>
      </c>
      <c r="C34" s="88"/>
      <c r="D34" s="89"/>
    </row>
    <row r="35" spans="1:4" x14ac:dyDescent="0.2">
      <c r="A35" s="117" t="s">
        <v>98</v>
      </c>
      <c r="B35" s="88" t="s">
        <v>110</v>
      </c>
      <c r="C35" s="88"/>
      <c r="D35" s="89"/>
    </row>
    <row r="36" spans="1:4" ht="25.5" x14ac:dyDescent="0.2">
      <c r="A36" s="117" t="s">
        <v>99</v>
      </c>
      <c r="B36" s="88" t="s">
        <v>107</v>
      </c>
      <c r="C36" s="88"/>
      <c r="D36" s="89"/>
    </row>
    <row r="37" spans="1:4" x14ac:dyDescent="0.2">
      <c r="A37" s="117" t="s">
        <v>135</v>
      </c>
      <c r="B37" s="88" t="s">
        <v>295</v>
      </c>
      <c r="C37" s="88"/>
      <c r="D37" s="89"/>
    </row>
    <row r="38" spans="1:4" x14ac:dyDescent="0.2">
      <c r="A38" s="117" t="s">
        <v>136</v>
      </c>
      <c r="B38" s="88" t="s">
        <v>111</v>
      </c>
      <c r="C38" s="88"/>
      <c r="D38" s="89"/>
    </row>
    <row r="39" spans="1:4" ht="25.5" x14ac:dyDescent="0.2">
      <c r="A39" s="117" t="s">
        <v>137</v>
      </c>
      <c r="B39" s="88" t="s">
        <v>74</v>
      </c>
      <c r="C39" s="88"/>
      <c r="D39" s="89"/>
    </row>
    <row r="40" spans="1:4" x14ac:dyDescent="0.2">
      <c r="B40" s="2"/>
      <c r="C40" s="2"/>
      <c r="D40" s="2"/>
    </row>
    <row r="41" spans="1:4" x14ac:dyDescent="0.2">
      <c r="A41" s="90" t="s">
        <v>213</v>
      </c>
      <c r="B41" s="2"/>
      <c r="C41" s="2"/>
      <c r="D41" s="2"/>
    </row>
    <row r="42" spans="1:4" x14ac:dyDescent="0.2">
      <c r="A42" s="91" t="s">
        <v>214</v>
      </c>
      <c r="B42" s="2"/>
      <c r="C42" s="2"/>
      <c r="D42" s="2"/>
    </row>
    <row r="43" spans="1:4" x14ac:dyDescent="0.2">
      <c r="A43" s="91" t="s">
        <v>304</v>
      </c>
      <c r="C43" s="2"/>
      <c r="D43" s="2"/>
    </row>
    <row r="44" spans="1:4" x14ac:dyDescent="0.2">
      <c r="A44" s="91" t="s">
        <v>205</v>
      </c>
    </row>
    <row r="45" spans="1:4" x14ac:dyDescent="0.2">
      <c r="A45" s="92" t="s">
        <v>215</v>
      </c>
    </row>
    <row r="46" spans="1:4" x14ac:dyDescent="0.2">
      <c r="A46" s="92" t="s">
        <v>217</v>
      </c>
    </row>
    <row r="47" spans="1:4" x14ac:dyDescent="0.2">
      <c r="A47" s="92" t="s">
        <v>216</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heetViews>
  <sheetFormatPr defaultRowHeight="12.75" x14ac:dyDescent="0.2"/>
  <cols>
    <col min="1" max="1" width="46" customWidth="1"/>
    <col min="2" max="4" width="11.5703125" customWidth="1"/>
    <col min="5" max="5" width="16.28515625" bestFit="1" customWidth="1"/>
  </cols>
  <sheetData>
    <row r="1" spans="1:6" ht="18" x14ac:dyDescent="0.25">
      <c r="A1" s="15" t="s">
        <v>22</v>
      </c>
      <c r="B1" s="47"/>
      <c r="C1" s="47"/>
      <c r="D1" s="47"/>
      <c r="E1" s="47"/>
      <c r="F1" s="47"/>
    </row>
    <row r="2" spans="1:6" ht="18" x14ac:dyDescent="0.25">
      <c r="A2" s="48"/>
      <c r="B2" s="47"/>
      <c r="C2" s="47"/>
      <c r="D2" s="47"/>
      <c r="E2" s="47"/>
      <c r="F2" s="47"/>
    </row>
    <row r="3" spans="1:6" ht="18.75" thickBot="1" x14ac:dyDescent="0.3">
      <c r="A3" s="17" t="s">
        <v>186</v>
      </c>
      <c r="B3" s="47"/>
      <c r="C3" s="47"/>
      <c r="D3" s="47"/>
      <c r="E3" s="47"/>
      <c r="F3" s="47"/>
    </row>
    <row r="4" spans="1:6" ht="13.5" thickBot="1" x14ac:dyDescent="0.25">
      <c r="A4" s="49" t="s">
        <v>187</v>
      </c>
      <c r="B4" s="50" t="s">
        <v>188</v>
      </c>
      <c r="C4" s="50" t="s">
        <v>189</v>
      </c>
      <c r="D4" s="50" t="s">
        <v>190</v>
      </c>
      <c r="E4" s="51" t="s">
        <v>75</v>
      </c>
      <c r="F4" s="47"/>
    </row>
    <row r="5" spans="1:6" x14ac:dyDescent="0.2">
      <c r="A5" s="52" t="s">
        <v>191</v>
      </c>
      <c r="B5" s="53"/>
      <c r="C5" s="54"/>
      <c r="D5" s="55"/>
      <c r="E5" s="56"/>
      <c r="F5" s="47"/>
    </row>
    <row r="6" spans="1:6" x14ac:dyDescent="0.2">
      <c r="A6" s="57" t="s">
        <v>192</v>
      </c>
      <c r="B6" s="58">
        <f>B5-B7</f>
        <v>0</v>
      </c>
      <c r="C6" s="59"/>
      <c r="D6" s="55"/>
      <c r="E6" s="56"/>
      <c r="F6" s="47"/>
    </row>
    <row r="7" spans="1:6" ht="13.5" thickBot="1" x14ac:dyDescent="0.25">
      <c r="A7" s="60" t="s">
        <v>193</v>
      </c>
      <c r="B7" s="61">
        <f>B8+B9</f>
        <v>0</v>
      </c>
      <c r="C7" s="59"/>
      <c r="D7" s="55"/>
      <c r="E7" s="56"/>
      <c r="F7" s="47"/>
    </row>
    <row r="8" spans="1:6" ht="13.5" thickBot="1" x14ac:dyDescent="0.25">
      <c r="A8" s="62" t="s">
        <v>194</v>
      </c>
      <c r="B8" s="63"/>
      <c r="C8" s="64"/>
      <c r="D8" s="55"/>
      <c r="E8" s="56"/>
      <c r="F8" s="47"/>
    </row>
    <row r="9" spans="1:6" x14ac:dyDescent="0.2">
      <c r="A9" s="65" t="s">
        <v>195</v>
      </c>
      <c r="B9" s="66"/>
      <c r="C9" s="67"/>
      <c r="D9" s="55"/>
      <c r="E9" s="56"/>
      <c r="F9" s="47"/>
    </row>
    <row r="10" spans="1:6" ht="13.5" thickBot="1" x14ac:dyDescent="0.25">
      <c r="A10" s="60" t="s">
        <v>192</v>
      </c>
      <c r="B10" s="68">
        <f>B9-B11</f>
        <v>0</v>
      </c>
      <c r="C10" s="69">
        <f>C11</f>
        <v>0</v>
      </c>
      <c r="D10" s="55"/>
      <c r="E10" s="56"/>
      <c r="F10" s="47"/>
    </row>
    <row r="11" spans="1:6" x14ac:dyDescent="0.2">
      <c r="A11" s="65" t="s">
        <v>196</v>
      </c>
      <c r="B11" s="70">
        <f>SUM(B12:B16)</f>
        <v>0</v>
      </c>
      <c r="C11" s="71">
        <f>C12+C13+C14+C15+C16</f>
        <v>0</v>
      </c>
      <c r="D11" s="55"/>
      <c r="E11" s="56"/>
      <c r="F11" s="47"/>
    </row>
    <row r="12" spans="1:6" x14ac:dyDescent="0.2">
      <c r="A12" s="57" t="s">
        <v>197</v>
      </c>
      <c r="B12" s="72">
        <f>B17</f>
        <v>0</v>
      </c>
      <c r="C12" s="73">
        <f>C17</f>
        <v>0</v>
      </c>
      <c r="D12" s="55"/>
      <c r="E12" s="56"/>
      <c r="F12" s="47"/>
    </row>
    <row r="13" spans="1:6" x14ac:dyDescent="0.2">
      <c r="A13" s="57" t="s">
        <v>198</v>
      </c>
      <c r="B13" s="74"/>
      <c r="C13" s="75"/>
      <c r="D13" s="55"/>
      <c r="E13" s="56"/>
      <c r="F13" s="47"/>
    </row>
    <row r="14" spans="1:6" x14ac:dyDescent="0.2">
      <c r="A14" s="57" t="s">
        <v>199</v>
      </c>
      <c r="B14" s="74"/>
      <c r="C14" s="75"/>
      <c r="D14" s="55"/>
      <c r="E14" s="56"/>
      <c r="F14" s="47"/>
    </row>
    <row r="15" spans="1:6" x14ac:dyDescent="0.2">
      <c r="A15" s="57" t="s">
        <v>200</v>
      </c>
      <c r="B15" s="74"/>
      <c r="C15" s="75"/>
      <c r="D15" s="55"/>
      <c r="E15" s="56"/>
      <c r="F15" s="47"/>
    </row>
    <row r="16" spans="1:6" ht="13.5" thickBot="1" x14ac:dyDescent="0.25">
      <c r="A16" s="60" t="s">
        <v>201</v>
      </c>
      <c r="B16" s="76"/>
      <c r="C16" s="77"/>
      <c r="D16" s="55"/>
      <c r="E16" s="56"/>
      <c r="F16" s="47"/>
    </row>
    <row r="17" spans="1:6" x14ac:dyDescent="0.2">
      <c r="A17" s="52" t="s">
        <v>202</v>
      </c>
      <c r="B17" s="78">
        <f>B18+B19</f>
        <v>0</v>
      </c>
      <c r="C17" s="79">
        <f>C18+C19</f>
        <v>0</v>
      </c>
      <c r="D17" s="55"/>
      <c r="E17" s="56"/>
      <c r="F17" s="47"/>
    </row>
    <row r="18" spans="1:6" x14ac:dyDescent="0.2">
      <c r="A18" s="57" t="s">
        <v>308</v>
      </c>
      <c r="B18" s="80"/>
      <c r="C18" s="81"/>
      <c r="D18" s="55"/>
      <c r="E18" s="56"/>
      <c r="F18" s="47"/>
    </row>
    <row r="19" spans="1:6" ht="13.5" thickBot="1" x14ac:dyDescent="0.25">
      <c r="A19" s="60" t="s">
        <v>207</v>
      </c>
      <c r="B19" s="82"/>
      <c r="C19" s="83"/>
      <c r="D19" s="84"/>
      <c r="E19" s="85"/>
      <c r="F19" s="47"/>
    </row>
    <row r="20" spans="1:6" x14ac:dyDescent="0.2">
      <c r="A20" s="47"/>
      <c r="B20" s="47"/>
      <c r="C20" s="47"/>
      <c r="D20" s="47"/>
      <c r="E20" s="47"/>
      <c r="F20" s="47"/>
    </row>
    <row r="21" spans="1:6" x14ac:dyDescent="0.2">
      <c r="A21" s="47" t="s">
        <v>203</v>
      </c>
      <c r="B21" s="47"/>
      <c r="C21" s="47"/>
      <c r="D21" s="47"/>
      <c r="E21" s="47"/>
      <c r="F21" s="47"/>
    </row>
    <row r="22" spans="1:6" x14ac:dyDescent="0.2">
      <c r="A22" s="47"/>
      <c r="B22" s="47"/>
      <c r="C22" s="47"/>
      <c r="D22" s="47"/>
      <c r="E22" s="47"/>
      <c r="F22" s="47"/>
    </row>
    <row r="23" spans="1:6" x14ac:dyDescent="0.2">
      <c r="A23" s="86" t="s">
        <v>204</v>
      </c>
      <c r="B23" s="47"/>
      <c r="C23" s="47"/>
      <c r="D23" s="47"/>
      <c r="E23" s="47"/>
      <c r="F23" s="47"/>
    </row>
    <row r="24" spans="1:6" x14ac:dyDescent="0.2">
      <c r="A24" s="115" t="s">
        <v>309</v>
      </c>
      <c r="B24" s="47"/>
      <c r="C24" s="47"/>
      <c r="D24" s="47"/>
      <c r="E24" s="47"/>
      <c r="F24" s="47"/>
    </row>
    <row r="25" spans="1:6" x14ac:dyDescent="0.2">
      <c r="A25" s="87" t="s">
        <v>307</v>
      </c>
      <c r="B25" s="47"/>
      <c r="C25" s="47"/>
      <c r="D25" s="47"/>
      <c r="E25" s="47"/>
      <c r="F25" s="47"/>
    </row>
    <row r="26" spans="1:6" x14ac:dyDescent="0.2">
      <c r="A26" s="47" t="s">
        <v>304</v>
      </c>
      <c r="B26" s="47"/>
      <c r="C26" s="47"/>
      <c r="D26" s="47"/>
      <c r="E26" s="47"/>
      <c r="F26" s="47"/>
    </row>
    <row r="27" spans="1:6" x14ac:dyDescent="0.2">
      <c r="A27" s="47" t="s">
        <v>205</v>
      </c>
      <c r="B27" s="47"/>
      <c r="C27" s="47"/>
      <c r="D27" s="47"/>
      <c r="E27" s="47"/>
      <c r="F27" s="47"/>
    </row>
    <row r="28" spans="1:6" x14ac:dyDescent="0.2">
      <c r="A28" s="47" t="s">
        <v>206</v>
      </c>
      <c r="B28" s="47"/>
      <c r="C28" s="47"/>
      <c r="D28" s="47"/>
      <c r="E28" s="47"/>
      <c r="F28" s="47"/>
    </row>
    <row r="29" spans="1:6" x14ac:dyDescent="0.2">
      <c r="A29" s="47"/>
      <c r="B29" s="47"/>
      <c r="C29" s="47"/>
      <c r="D29" s="47"/>
      <c r="E29" s="47"/>
      <c r="F29" s="47"/>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2" ma:contentTypeDescription="Create a new document." ma:contentTypeScope="" ma:versionID="27ff59c4cb9d75a4966f06f871b603ed">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df5d69696963b0514d4a001888f5ac16"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915</Value>
      <Value>11</Value>
      <Value>1311</Value>
      <Value>1282</Value>
      <Value>3</Value>
      <Value>665</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FINLAND</TermName>
          <TermId xmlns="http://schemas.microsoft.com/office/infopath/2007/PartnerControls">decf6ae7-4652-4f2f-aa14-5e0a0254936f</TermId>
        </TermInfo>
        <TermInfo xmlns="http://schemas.microsoft.com/office/infopath/2007/PartnerControls">
          <TermName xmlns="http://schemas.microsoft.com/office/infopath/2007/PartnerControls"> JAPAN</TermName>
          <TermId xmlns="http://schemas.microsoft.com/office/infopath/2007/PartnerControls">f959b8a7-f05e-4c6a-9136-6ca89a2974ab</TermId>
        </TermInfo>
        <TermInfo xmlns="http://schemas.microsoft.com/office/infopath/2007/PartnerControls">
          <TermName xmlns="http://schemas.microsoft.com/office/infopath/2007/PartnerControls"> SWEDEN</TermName>
          <TermId xmlns="http://schemas.microsoft.com/office/infopath/2007/PartnerControls">559e8466-cb00-4aee-bf6b-442e8aa2f455</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Quenched - Tempered Steel Plate - Continuation - Bisalloy Steel Pty Limited - Finland, Japan, Sweden_136134FCF30143DEA56BCA5D2C5C5A5B</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638</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Quenched and Tempered Steel Plate</TermName>
          <TermId xmlns="http://schemas.microsoft.com/office/infopath/2007/PartnerControls">0e349e58-41e4-459a-8160-06704d11651d</TermId>
        </TermInfo>
      </Terms>
    </f06bc08df4f7480fae31bfc0219a480b>
    <ADCCRMCaseId xmlns="b48e3ffd-eb19-4da6-9c3a-2fe013753af6">136134FC-F301-43DE-A56B-CA5D2C5C5A5B</ADCCRMCas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B3A05-525D-4AAC-993D-C675A2914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953425-2A14-4E33-9F6F-768DB46C2BAC}">
  <ds:schemaRefs>
    <ds:schemaRef ds:uri="http://purl.org/dc/terms/"/>
    <ds:schemaRef ds:uri="9415f538-06e4-4333-8d32-bf09d7b0fc67"/>
    <ds:schemaRef ds:uri="http://purl.org/dc/elements/1.1/"/>
    <ds:schemaRef ds:uri="http://purl.org/dc/dcmitype/"/>
    <ds:schemaRef ds:uri="b48e3ffd-eb19-4da6-9c3a-2fe013753af6"/>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Halilovic, Jasna</cp:lastModifiedBy>
  <cp:lastPrinted>2013-07-12T06:12:20Z</cp:lastPrinted>
  <dcterms:created xsi:type="dcterms:W3CDTF">2001-06-08T01:14:27Z</dcterms:created>
  <dcterms:modified xsi:type="dcterms:W3CDTF">2023-11-29T03:37:25Z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1311;#Quenched and Tempered Steel Plate|0e349e58-41e4-459a-8160-06704d11651d</vt:lpwstr>
  </property>
  <property fmtid="{D5CDD505-2E9C-101B-9397-08002B2CF9AE}" pid="27" name="ADCDivisionKeywords">
    <vt:lpwstr/>
  </property>
  <property fmtid="{D5CDD505-2E9C-101B-9397-08002B2CF9AE}" pid="28" name="MediaServiceImageTags">
    <vt:lpwstr/>
  </property>
  <property fmtid="{D5CDD505-2E9C-101B-9397-08002B2CF9AE}" pid="29" name="ADCDocumentType">
    <vt:lpwstr/>
  </property>
  <property fmtid="{D5CDD505-2E9C-101B-9397-08002B2CF9AE}" pid="30" name="ADCAttachment_x002f_Appendix">
    <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Year">
    <vt:lpwstr/>
  </property>
  <property fmtid="{D5CDD505-2E9C-101B-9397-08002B2CF9AE}" pid="34" name="ADCWorkActivity">
    <vt:lpwstr/>
  </property>
  <property fmtid="{D5CDD505-2E9C-101B-9397-08002B2CF9AE}" pid="35" name="ADCCaseType">
    <vt:lpwstr>1276;#Continuation Inquiry|74cbcd40-ded6-46ab-8f0b-4816580d8e38</vt:lpwstr>
  </property>
  <property fmtid="{D5CDD505-2E9C-101B-9397-08002B2CF9AE}" pid="36" name="ADCSub_x002d_documentType">
    <vt:lpwstr/>
  </property>
  <property fmtid="{D5CDD505-2E9C-101B-9397-08002B2CF9AE}" pid="37" name="ADCCountries">
    <vt:lpwstr>915;#FINLAND|decf6ae7-4652-4f2f-aa14-5e0a0254936f;#3;# JAPAN|f959b8a7-f05e-4c6a-9136-6ca89a2974ab;#665;# SWEDEN|559e8466-cb00-4aee-bf6b-442e8aa2f455</vt:lpwstr>
  </property>
  <property fmtid="{D5CDD505-2E9C-101B-9397-08002B2CF9AE}" pid="38" name="ADCEntity">
    <vt:lpwstr/>
  </property>
  <property fmtid="{D5CDD505-2E9C-101B-9397-08002B2CF9AE}" pid="39" name="ADCSecurityClassification">
    <vt:lpwstr>11;#OFFICIAL|76d4828a-bfcc-47b5-bdd8-63e4c371f7b3</vt:lpwstr>
  </property>
  <property fmtid="{D5CDD505-2E9C-101B-9397-08002B2CF9AE}" pid="40" name="ADCReportType">
    <vt:lpwstr/>
  </property>
  <property fmtid="{D5CDD505-2E9C-101B-9397-08002B2CF9AE}" pid="41" name="ADCSub-documentType">
    <vt:lpwstr/>
  </property>
  <property fmtid="{D5CDD505-2E9C-101B-9397-08002B2CF9AE}" pid="42" name="ADCAttachment/Appendix">
    <vt:lpwstr/>
  </property>
</Properties>
</file>