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prod.protected.ind\USER_VI1\user\bchampness\Desktop\646\"/>
    </mc:Choice>
  </mc:AlternateContent>
  <xr:revisionPtr revIDLastSave="0" documentId="8_{DD8A41E9-8AFD-422B-93EB-7A6F0A587043}" xr6:coauthVersionLast="47" xr6:coauthVersionMax="47" xr10:uidLastSave="{00000000-0000-0000-0000-000000000000}"/>
  <bookViews>
    <workbookView xWindow="57480" yWindow="-120" windowWidth="29040" windowHeight="17640" firstSheet="1" activeTab="7"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4" l="1"/>
  <c r="AN7" i="4"/>
  <c r="AL7" i="4"/>
  <c r="AF8" i="5"/>
  <c r="AM8" i="5" s="1"/>
  <c r="AD8" i="5"/>
  <c r="AC8" i="5"/>
  <c r="AB8" i="5"/>
  <c r="AE8" i="5"/>
  <c r="AG8" i="5"/>
  <c r="AH8" i="5"/>
  <c r="AB9" i="5"/>
  <c r="AC9" i="5" s="1"/>
  <c r="AD9" i="5"/>
  <c r="AE9" i="5"/>
  <c r="AG9" i="5"/>
  <c r="AH9" i="5"/>
  <c r="H8" i="5"/>
  <c r="H9" i="5"/>
  <c r="I8" i="5"/>
  <c r="I9" i="5"/>
  <c r="AF9" i="5" l="1"/>
  <c r="AM9" i="5" s="1"/>
  <c r="C17" i="10" l="1"/>
  <c r="C12" i="10" s="1"/>
  <c r="C11" i="10" s="1"/>
  <c r="C10" i="10" s="1"/>
  <c r="B17" i="10"/>
  <c r="B12" i="10" s="1"/>
  <c r="B11" i="10" s="1"/>
  <c r="B10" i="10" s="1"/>
  <c r="B7" i="10"/>
  <c r="B6" i="10" s="1"/>
  <c r="X7" i="4" l="1"/>
  <c r="R7" i="4"/>
  <c r="J7" i="3" l="1"/>
  <c r="B8" i="7" l="1"/>
  <c r="B9" i="7" s="1"/>
  <c r="AC9" i="4" l="1"/>
  <c r="AB7" i="4"/>
  <c r="AC7" i="4" s="1"/>
  <c r="H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<sst xmlns="http://schemas.openxmlformats.org/spreadsheetml/2006/main" count="593" uniqueCount="365">
  <si>
    <t>INSERT COMPANY NAME</t>
  </si>
  <si>
    <t>Supplier details</t>
  </si>
  <si>
    <t>Manufacturer details</t>
  </si>
  <si>
    <t>Country of manufacture</t>
  </si>
  <si>
    <t>Supplier</t>
  </si>
  <si>
    <t>Contact person</t>
  </si>
  <si>
    <t>Position</t>
  </si>
  <si>
    <t>Mailing address</t>
  </si>
  <si>
    <t>Telephone</t>
  </si>
  <si>
    <t>E-mail address</t>
  </si>
  <si>
    <t>Is the supplier the manufacturer?</t>
  </si>
  <si>
    <t>Name of manufacturer</t>
  </si>
  <si>
    <t>Name of contact person</t>
  </si>
  <si>
    <t>Volume of goods purchased</t>
  </si>
  <si>
    <t>[1]</t>
  </si>
  <si>
    <t>[2]</t>
  </si>
  <si>
    <t>[3]</t>
  </si>
  <si>
    <t>[4]</t>
  </si>
  <si>
    <t>[5]</t>
  </si>
  <si>
    <t>[6]</t>
  </si>
  <si>
    <t>[7]</t>
  </si>
  <si>
    <t>[8]</t>
  </si>
  <si>
    <t>[9]</t>
  </si>
  <si>
    <t>[10]</t>
  </si>
  <si>
    <t>[11]</t>
  </si>
  <si>
    <t>[12]</t>
  </si>
  <si>
    <t>[13]</t>
  </si>
  <si>
    <t>[14]</t>
  </si>
  <si>
    <t>[15]</t>
  </si>
  <si>
    <t xml:space="preserve">Notes:  [1]  </t>
  </si>
  <si>
    <t>The country where the goods were manufactured.</t>
  </si>
  <si>
    <t xml:space="preserve">[2]  </t>
  </si>
  <si>
    <t>The name of your supplier.</t>
  </si>
  <si>
    <t xml:space="preserve">[3]  </t>
  </si>
  <si>
    <t>The name of your contact at your supplier.</t>
  </si>
  <si>
    <t xml:space="preserve">[4]  </t>
  </si>
  <si>
    <t>The position in the company of your contact person.</t>
  </si>
  <si>
    <t xml:space="preserve">[5]  </t>
  </si>
  <si>
    <t>The mailing address of your supplier.</t>
  </si>
  <si>
    <t xml:space="preserve">[6]  </t>
  </si>
  <si>
    <t>The telephone number of the contact at your supplier, including the international direct dialling number and area code.</t>
  </si>
  <si>
    <t xml:space="preserve">[7]  </t>
  </si>
  <si>
    <t>The email address of your contact at your supplier.</t>
  </si>
  <si>
    <t xml:space="preserve">[8]  </t>
  </si>
  <si>
    <t>Is your supplier also the manufacturer of the goods?</t>
  </si>
  <si>
    <t xml:space="preserve">[9]  </t>
  </si>
  <si>
    <t>The name of the manufacturer of the goods (if known).</t>
  </si>
  <si>
    <t xml:space="preserve">[10]  </t>
  </si>
  <si>
    <t>The name of a contact person at the manufacturer (if known).</t>
  </si>
  <si>
    <t xml:space="preserve">[11]  </t>
  </si>
  <si>
    <t>The position of the contact person at the manufacturer (if known).</t>
  </si>
  <si>
    <t xml:space="preserve">[12]  </t>
  </si>
  <si>
    <t>The mailing address of the manufacturer (if known).</t>
  </si>
  <si>
    <t xml:space="preserve">[13]  </t>
  </si>
  <si>
    <t>The telephone number of the contact at the manufacturer, including the international direct dialling number and area code (if known).</t>
  </si>
  <si>
    <t xml:space="preserve">[14]  </t>
  </si>
  <si>
    <t>The email address of the contact at the manufacturer (if known).</t>
  </si>
  <si>
    <t xml:space="preserve">[15]  </t>
  </si>
  <si>
    <t>The volume of goods purchased from each supplier over the period.</t>
  </si>
  <si>
    <t>Supplier/manufacturer details</t>
  </si>
  <si>
    <t>Total expenses for the shipment</t>
  </si>
  <si>
    <t>Order/invoice details for the shipment</t>
  </si>
  <si>
    <t>Line invoice details of the goods</t>
  </si>
  <si>
    <t>Expenses for the line</t>
  </si>
  <si>
    <t>Customs entry number / import declaration number</t>
  </si>
  <si>
    <r>
      <t xml:space="preserve">Manufacturer </t>
    </r>
    <r>
      <rPr>
        <sz val="10"/>
        <rFont val="Arial"/>
        <family val="2"/>
      </rPr>
      <t>(if different from supplier)</t>
    </r>
  </si>
  <si>
    <r>
      <t xml:space="preserve">Ocean freight </t>
    </r>
    <r>
      <rPr>
        <b/>
        <sz val="10"/>
        <color rgb="FFFF0000"/>
        <rFont val="Arial"/>
        <family val="2"/>
      </rPr>
      <t>[specify currency]</t>
    </r>
  </si>
  <si>
    <r>
      <t xml:space="preserve">Marine insurance </t>
    </r>
    <r>
      <rPr>
        <b/>
        <sz val="10"/>
        <color rgb="FFFF0000"/>
        <rFont val="Arial"/>
        <family val="2"/>
      </rPr>
      <t>[specify currency]</t>
    </r>
  </si>
  <si>
    <r>
      <t xml:space="preserve">Foreign exchange rate </t>
    </r>
    <r>
      <rPr>
        <sz val="10"/>
        <rFont val="Arial"/>
        <family val="2"/>
      </rPr>
      <t>(for ocean freight &amp; marine insurance)</t>
    </r>
  </si>
  <si>
    <t>Ocean freight (AUD)</t>
  </si>
  <si>
    <t>Marine insurance (AUD)</t>
  </si>
  <si>
    <t>Port handling and other import charges</t>
  </si>
  <si>
    <t>Inland freight expenses</t>
  </si>
  <si>
    <r>
      <t xml:space="preserve">Total net quantity </t>
    </r>
    <r>
      <rPr>
        <b/>
        <sz val="10"/>
        <color rgb="FFFF0000"/>
        <rFont val="Arial"/>
        <family val="2"/>
      </rPr>
      <t>[specify unit e.g. KG, MT]</t>
    </r>
  </si>
  <si>
    <r>
      <t xml:space="preserve">Total gross value 
</t>
    </r>
    <r>
      <rPr>
        <sz val="10"/>
        <rFont val="Arial"/>
        <family val="2"/>
      </rPr>
      <t>(invoice currency)</t>
    </r>
  </si>
  <si>
    <t>Order number</t>
  </si>
  <si>
    <t>Order date</t>
  </si>
  <si>
    <t>Invoice number</t>
  </si>
  <si>
    <t>Invoice date</t>
  </si>
  <si>
    <t>Shipping terms</t>
  </si>
  <si>
    <t>Payment terms</t>
  </si>
  <si>
    <t>Foreign exchange rate</t>
  </si>
  <si>
    <t>MCC</t>
  </si>
  <si>
    <r>
      <t xml:space="preserve">Quantity </t>
    </r>
    <r>
      <rPr>
        <b/>
        <sz val="10"/>
        <color rgb="FFFF0000"/>
        <rFont val="Arial"/>
        <family val="2"/>
      </rPr>
      <t>[specify unit e.g. KG, MT]</t>
    </r>
  </si>
  <si>
    <t>Invoice currency</t>
  </si>
  <si>
    <r>
      <t xml:space="preserve">Gross invoice value 
</t>
    </r>
    <r>
      <rPr>
        <sz val="10"/>
        <rFont val="Arial"/>
        <family val="2"/>
      </rPr>
      <t>(invoice currency)</t>
    </r>
  </si>
  <si>
    <t>On-invoice discounts</t>
  </si>
  <si>
    <t>Off-invoice rebates</t>
  </si>
  <si>
    <t>Other charges or surcharges</t>
  </si>
  <si>
    <r>
      <t xml:space="preserve">Net invoice value 
</t>
    </r>
    <r>
      <rPr>
        <sz val="10"/>
        <rFont val="Arial"/>
        <family val="2"/>
      </rPr>
      <t>(invoice currency)</t>
    </r>
  </si>
  <si>
    <t>Net invoice value (AUD)</t>
  </si>
  <si>
    <t>Allocated overseas freight (AUD)</t>
  </si>
  <si>
    <t>Allocated marine insurance (AUD)</t>
  </si>
  <si>
    <t xml:space="preserve">CIF value (AUD)  </t>
  </si>
  <si>
    <t>Allocated port handling and other import charges</t>
  </si>
  <si>
    <t>Allocated inland freight expenses</t>
  </si>
  <si>
    <t>Other charges</t>
  </si>
  <si>
    <t>Customs duties</t>
  </si>
  <si>
    <t>Interim dumping duties (IDD)</t>
  </si>
  <si>
    <t>Interim countervailing duties (ICD)</t>
  </si>
  <si>
    <r>
      <t xml:space="preserve">DDP value </t>
    </r>
    <r>
      <rPr>
        <sz val="10"/>
        <rFont val="Arial"/>
        <family val="2"/>
      </rPr>
      <t>(excluding SG&amp;A)</t>
    </r>
  </si>
  <si>
    <t>[16]</t>
  </si>
  <si>
    <t>[17]</t>
  </si>
  <si>
    <t>[18]</t>
  </si>
  <si>
    <t>[19]</t>
  </si>
  <si>
    <t>[20]</t>
  </si>
  <si>
    <t>[21]</t>
  </si>
  <si>
    <t>[22]</t>
  </si>
  <si>
    <t>[23]</t>
  </si>
  <si>
    <t>[24]</t>
  </si>
  <si>
    <t>[25]</t>
  </si>
  <si>
    <t>[26]</t>
  </si>
  <si>
    <t>[27]</t>
  </si>
  <si>
    <t>[28]</t>
  </si>
  <si>
    <t>[29]</t>
  </si>
  <si>
    <t>[30]</t>
  </si>
  <si>
    <t>[31]</t>
  </si>
  <si>
    <t>[32]</t>
  </si>
  <si>
    <t>[33]</t>
  </si>
  <si>
    <t>[34]</t>
  </si>
  <si>
    <t>[35]</t>
  </si>
  <si>
    <t>[36]</t>
  </si>
  <si>
    <t>[37]</t>
  </si>
  <si>
    <t>[38]</t>
  </si>
  <si>
    <t>[39]</t>
  </si>
  <si>
    <t>EXAMPLE</t>
  </si>
  <si>
    <t>China</t>
  </si>
  <si>
    <t>Exporter Co</t>
  </si>
  <si>
    <t>ORD123</t>
  </si>
  <si>
    <t>INV123</t>
  </si>
  <si>
    <t>FOB</t>
  </si>
  <si>
    <t>30 days</t>
  </si>
  <si>
    <t>A-B-C-1-2-3</t>
  </si>
  <si>
    <t>USD</t>
  </si>
  <si>
    <t>A-B-C-1-2-4</t>
  </si>
  <si>
    <t>The customs entry number or import declaration number of the selected importations.</t>
  </si>
  <si>
    <t>Country where the manufacturer is located. This may be different to the country where the supplier is located.</t>
  </si>
  <si>
    <t>Name of the supplier.</t>
  </si>
  <si>
    <t>Name of the manufacturer if it is different from the supplier.</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</si>
  <si>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</si>
  <si>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</si>
  <si>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</si>
  <si>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</si>
  <si>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</si>
  <si>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port handling and other import charges incurred (e.g. customs entry fees, quarantine charges, broker's chargers, tailgate fee) for the shipment excluding duties.</t>
  </si>
  <si>
    <t>Total inland transportation costs incurred for delivery of the goods from the port to its final destination in Australia.</t>
  </si>
  <si>
    <t>Total net quantity for the shipment. Specify the unit used e.g. KG, MT.</t>
  </si>
  <si>
    <t>Total gross value of the shipment in the invoice currency.</t>
  </si>
  <si>
    <t>Order confirmation, contract or purchase order number.</t>
  </si>
  <si>
    <t>The date of the purchase order or date that you placed the order with your supplier</t>
  </si>
  <si>
    <t xml:space="preserve">[16]  </t>
  </si>
  <si>
    <t>The invoice number on the commercial invoice issued by your supplier.</t>
  </si>
  <si>
    <t xml:space="preserve">[17]  </t>
  </si>
  <si>
    <t>The date on the commercial invoice issued by your supplier.</t>
  </si>
  <si>
    <t xml:space="preserve">[18]  </t>
  </si>
  <si>
    <t>The relevant shipping terms (eg. FOB, CFR, CIF) as shown on the commercial invoice issued by your supplier.</t>
  </si>
  <si>
    <t xml:space="preserve">[19]  </t>
  </si>
  <si>
    <t>Payment terms in days as shown on the commercial invoice; eg. 60 days.</t>
  </si>
  <si>
    <t xml:space="preserve">[20]  </t>
  </si>
  <si>
    <t>The applicable foreign exchange rate for the purchase. If you use a forward forex contract, enter the rate on the contract. Alternatively, enter the rate in your accounting system for this purchase or the rate applied by your bank when paying this invoice.</t>
  </si>
  <si>
    <t xml:space="preserve">[21]  </t>
  </si>
  <si>
    <t>The model control code of the goods.</t>
  </si>
  <si>
    <t xml:space="preserve">[22]  </t>
  </si>
  <si>
    <t>Net quantity for the individual line/specified goods as listed on the invoice. Specify the unit used e.g. KG, MT.</t>
  </si>
  <si>
    <t xml:space="preserve">[23]  </t>
  </si>
  <si>
    <t>The currency used on the invoice.</t>
  </si>
  <si>
    <t xml:space="preserve">[24]  </t>
  </si>
  <si>
    <t>Gross invoice value in the invoice currency.</t>
  </si>
  <si>
    <t xml:space="preserve">[25]  </t>
  </si>
  <si>
    <t>The amount of any on-invoice discount. If a % discount applies, show the % discount applying in another column.</t>
  </si>
  <si>
    <t xml:space="preserve">[26]  </t>
  </si>
  <si>
    <t>The amount of any deferred (i.e. off-invoice) rebates or allowances paid by the supplier.</t>
  </si>
  <si>
    <t xml:space="preserve">[27]  </t>
  </si>
  <si>
    <t>Any other charges or surcharges that affect the net invoice value.</t>
  </si>
  <si>
    <t xml:space="preserve">[28]  </t>
  </si>
  <si>
    <t>The net invoice value less discounts and rebates, plus other charges. Please use the formula provided.</t>
  </si>
  <si>
    <t xml:space="preserve">[29]  </t>
  </si>
  <si>
    <t>The net invoice value in Australian dollars. Please use the formula provided.</t>
  </si>
  <si>
    <t xml:space="preserve">[30]  </t>
  </si>
  <si>
    <t xml:space="preserve">Allocated amount of ocean freight for the individual line in Australian dollars. Please use the formula provided. </t>
  </si>
  <si>
    <t xml:space="preserve">[31]  </t>
  </si>
  <si>
    <t xml:space="preserve">Allocated amount of marine insurance for the line in Australian dollars. Please use the formula provided. </t>
  </si>
  <si>
    <t xml:space="preserve">[32]  </t>
  </si>
  <si>
    <t xml:space="preserve">Calculated cost of insurance and freight (CIF) value for the line in Australian dollars. Please use the formula provided. </t>
  </si>
  <si>
    <t xml:space="preserve">[33]  </t>
  </si>
  <si>
    <t xml:space="preserve">Allocated port handling and other import charges incurred (e.g. broker's chargers) for the line, excluding duties. Please use the formula provided. </t>
  </si>
  <si>
    <t xml:space="preserve">[34]  </t>
  </si>
  <si>
    <t xml:space="preserve">Allocated inland transportation costs incurred for delivery from the port to its final destination for the line. Please use the formula provided. </t>
  </si>
  <si>
    <t xml:space="preserve">[35]  </t>
  </si>
  <si>
    <t>Any other charges (e.g. bank charges) incurred for the line.</t>
  </si>
  <si>
    <t xml:space="preserve">[36]  </t>
  </si>
  <si>
    <t>Customs duties paid for the line.</t>
  </si>
  <si>
    <t xml:space="preserve">[37]  </t>
  </si>
  <si>
    <t>Interim dumping duties paid for the line.</t>
  </si>
  <si>
    <t xml:space="preserve">[38]  </t>
  </si>
  <si>
    <t>Interim countervailing duties paid for the line.</t>
  </si>
  <si>
    <t xml:space="preserve">[39]  </t>
  </si>
  <si>
    <t xml:space="preserve">Calculated delivered duty paid (DDP) value, excluding SG&amp;A, for the line in Australian dollars. Please use the formula provided. </t>
  </si>
  <si>
    <t>Expected arrival date</t>
  </si>
  <si>
    <r>
      <t>Quantity</t>
    </r>
    <r>
      <rPr>
        <b/>
        <sz val="10"/>
        <color rgb="FFFF0000"/>
        <rFont val="Arial"/>
        <family val="2"/>
      </rPr>
      <t xml:space="preserve"> [specify unit e.g. KG, MT]</t>
    </r>
  </si>
  <si>
    <t>Estimated value</t>
  </si>
  <si>
    <t>Unit value</t>
  </si>
  <si>
    <t>The country where the goods will be manufactured.</t>
  </si>
  <si>
    <t>The relevant shipping terms (eg. FOB, CFR, CIF).</t>
  </si>
  <si>
    <t>The number of the purchase order, or another identifier.</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</si>
  <si>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</si>
  <si>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</si>
  <si>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</si>
  <si>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The currency used for the purchase.</t>
  </si>
  <si>
    <t>Estimated value of the goods.</t>
  </si>
  <si>
    <t xml:space="preserve">The estimated value expressed per unit. Estimated Value [9]/Quantity [7]. Please use the formula provided </t>
  </si>
  <si>
    <t>Customer name</t>
  </si>
  <si>
    <t>Level of trade</t>
  </si>
  <si>
    <t>Location – state</t>
  </si>
  <si>
    <t>Location – city</t>
  </si>
  <si>
    <t>MCC Category 1 - Number of bowls</t>
  </si>
  <si>
    <t>MCC Category 2 - Number of Drainer Boards</t>
  </si>
  <si>
    <t>MCC Category 3 - Total sink (Litres or "L")</t>
  </si>
  <si>
    <t>Product code</t>
  </si>
  <si>
    <t>Quarter</t>
  </si>
  <si>
    <t>Delivery terms</t>
  </si>
  <si>
    <t>Payment terms (days)</t>
  </si>
  <si>
    <t>Gross invoice value</t>
  </si>
  <si>
    <t xml:space="preserve">Unit Gross Invoice Value </t>
  </si>
  <si>
    <t>Net invoice value</t>
  </si>
  <si>
    <t>Unit Net invoice value</t>
  </si>
  <si>
    <t>Your supplier of the goods</t>
  </si>
  <si>
    <t>The manufacturer of the goods</t>
  </si>
  <si>
    <t>Purchase order number of the supplier</t>
  </si>
  <si>
    <t>Invoice number of the supplier</t>
  </si>
  <si>
    <t>Are the goods stored at a warehouse in Australia that is operated by your company? (Yes/No)</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</si>
  <si>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</si>
  <si>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</si>
  <si>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</si>
  <si>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</si>
  <si>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Delivery expense: Australian port to customer premises (if relevant)</t>
  </si>
  <si>
    <t>Unit delivery expense: Australian port to customer premises (if relevant)</t>
  </si>
  <si>
    <t>[16.1]</t>
  </si>
  <si>
    <t>[20.1]</t>
  </si>
  <si>
    <t>[28.1]</t>
  </si>
  <si>
    <t>[29.1]</t>
  </si>
  <si>
    <t>[30.1]</t>
  </si>
  <si>
    <t>The name of your customer.</t>
  </si>
  <si>
    <t>The level of trade of your customer. For example, end-user, distributor, retailer etc.</t>
  </si>
  <si>
    <t>State in Australia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</si>
  <si>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</si>
  <si>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</si>
  <si>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Model control code. Please use the formula provided.</t>
  </si>
  <si>
    <t>Code used in your records for the model/grade/type identified.</t>
  </si>
  <si>
    <t>The invoice number on the commercial invoice issued to your customer.</t>
  </si>
  <si>
    <t>The date on the commercial invoice issued to your customer.</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</si>
  <si>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</si>
  <si>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</si>
  <si>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</si>
  <si>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</si>
  <si>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 xml:space="preserve">[16.1]  </t>
  </si>
  <si>
    <t>The gross invoice value expressed per unit. Gross Invoice Value [16]/Quantity [15]. Please use the formula provided .</t>
  </si>
  <si>
    <t>The amount of any discount deducted on the invoice on each transaction. If a % discount applies, show the % discount applying in another column.</t>
  </si>
  <si>
    <t>The amount of any deferred (i.e. off-invoice) rebates or allowances paid to the customer.</t>
  </si>
  <si>
    <t>Any other charges or surcharges that affect the net invoice value. Insert additional columns and provide a description.</t>
  </si>
  <si>
    <t>The net invoice value less discounts and rebates, plus other charges. Please use the formula provided</t>
  </si>
  <si>
    <t xml:space="preserve">[20.1]  </t>
  </si>
  <si>
    <t xml:space="preserve">The net invoice value expressed per unit. Net Invoice Value [20]/Quantity [15]. Please use the formula provided. </t>
  </si>
  <si>
    <t>The name of your supplier of the goods if it can be linked to the supplier.</t>
  </si>
  <si>
    <t>The name of the manufacturer of the goods if it is different from the supplier.</t>
  </si>
  <si>
    <t>Order confirmation, contract or purchase order number of your purchase from your supplier if the sale of the goods can be linked to your purchase of those goods from your supplier.</t>
  </si>
  <si>
    <t>The invoice number on the commercial invoice issued by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</si>
  <si>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</si>
  <si>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Are the goods stored at a warehouse in Australia that is operated by your company? Please indicate this with "Yes" or "No"</t>
  </si>
  <si>
    <t>Transport expense: Australian port to your company's warehouse. Only provide this data if the goods are stored at your company's warehouse.</t>
  </si>
  <si>
    <t xml:space="preserve">[28.1]  </t>
  </si>
  <si>
    <t>The transport expense expressed per unit. Transport expense [28]/Quantity [15]. Please use the formula provided.</t>
  </si>
  <si>
    <t>Delivery expense: your company's warehouse to customer premises. Only provide this data if the goods are stored at your company's warehouse, and your company arranges delivery from your warehouse to the customer.</t>
  </si>
  <si>
    <t xml:space="preserve">[29.1]  </t>
  </si>
  <si>
    <t>The delivery expense expressed per unit. Delivery expense [29]/Quantity [15]. Please use the formula provided.</t>
  </si>
  <si>
    <t>Delivery expense: Australian port to customer premises. Only provide this data if your company arranges delivery from the Australian port to the customer.</t>
  </si>
  <si>
    <t xml:space="preserve">[30.1]  </t>
  </si>
  <si>
    <t>The delivery expense expressed per unit. Delivery expense [30]/Quantity [15]. Please use the formula provided.</t>
  </si>
  <si>
    <t>Accounting code</t>
  </si>
  <si>
    <t>Account name</t>
  </si>
  <si>
    <t xml:space="preserve">Is it a direct selling expense? </t>
  </si>
  <si>
    <t>Type of direct selling expense as reported in B-2</t>
  </si>
  <si>
    <t>Expense in accounting period</t>
  </si>
  <si>
    <t>Expense in relevant period</t>
  </si>
  <si>
    <t>Yes/No</t>
  </si>
  <si>
    <t>SG&amp;A account code as per the chart of accounts.</t>
  </si>
  <si>
    <t>SG&amp;A account name as per the chart of accounts.</t>
  </si>
  <si>
    <t>Is the expense a direct selling expense as reported in worksheet 'B-2 Cost to import and sell'?</t>
  </si>
  <si>
    <t>If the expense is a direct selling expense, specify what it is reported as in worksheet 'B-2 Cost to import and sell' e.g. Inland transport.</t>
  </si>
  <si>
    <t>Total expense amount for the SG&amp;A account in the most recent accounting period.</t>
  </si>
  <si>
    <t>Total expense amount for the SG&amp;A account in the relevant period.</t>
  </si>
  <si>
    <t>Amount for the relevant period</t>
  </si>
  <si>
    <t>Notes</t>
  </si>
  <si>
    <t>Net Revenue</t>
  </si>
  <si>
    <t>Total net sales revenue (i.e. excluding discounts and rebates) for your company.</t>
  </si>
  <si>
    <t>Total SG&amp;A</t>
  </si>
  <si>
    <t>Total SG&amp;A expense as reported in column F in worksheet 'C-3 SG&amp;A listing', excluding direct selling expenses.</t>
  </si>
  <si>
    <t>%</t>
  </si>
  <si>
    <t>Formula - SG&amp;A as a percentage of revenue.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</si>
  <si>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</si>
  <si>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</si>
  <si>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</si>
  <si>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</si>
  <si>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</si>
  <si>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MCC Category 1 - Number of boards</t>
  </si>
  <si>
    <t>Quantity</t>
  </si>
  <si>
    <t>Purchase order number to the supplier</t>
  </si>
  <si>
    <t>Customs entry number/ Import declaration number</t>
  </si>
  <si>
    <t>Notes:</t>
  </si>
  <si>
    <t>Populate the column 'exhibit' with a reference to the relevant exhibit (or attachment)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</si>
  <si>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</si>
  <si>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</si>
  <si>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</si>
  <si>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'C-2 Sales'.</t>
  </si>
  <si>
    <t xml:space="preserve">The source of templated formulas are not required. </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</si>
  <si>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</si>
  <si>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</si>
  <si>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</si>
  <si>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</si>
  <si>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</si>
  <si>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</si>
  <si>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</si>
  <si>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</si>
  <si>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</si>
  <si>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</si>
  <si>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</si>
  <si>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</si>
  <si>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</si>
  <si>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</si>
  <si>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</si>
  <si>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</si>
  <si>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</si>
  <si>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Re-export sales (if applicable)</t>
  </si>
  <si>
    <t>* account for variance as far as possible.</t>
  </si>
  <si>
    <t>Note:</t>
  </si>
  <si>
    <t xml:space="preserve">The objective of this upwards sales reconciliation is to reconcile the total sales revenue you provided in the 'C-2 Sales' worksheet to your audited financial statements. </t>
  </si>
  <si>
    <t>Complete the yellow cells only.</t>
  </si>
  <si>
    <t>If the account code can be traced to a sub-account, provide the sub-account number.</t>
  </si>
  <si>
    <t>SALES</t>
  </si>
  <si>
    <t>Stainless Steel Grade</t>
  </si>
  <si>
    <t>Material Gauge (Thickness "mm")</t>
  </si>
  <si>
    <t>Finish</t>
  </si>
  <si>
    <t>Included Accessory (Yes/No?)</t>
  </si>
  <si>
    <t>Accessory 1</t>
  </si>
  <si>
    <t>Accessory 2</t>
  </si>
  <si>
    <t>[8.1]</t>
  </si>
  <si>
    <t>[8.2]</t>
  </si>
  <si>
    <t>[8.3]</t>
  </si>
  <si>
    <t>[8.4]</t>
  </si>
  <si>
    <t>[8.5]</t>
  </si>
  <si>
    <t>The stainless steel grade of the sinks</t>
  </si>
  <si>
    <t>The material gauge in thickness "mm" of the sinks</t>
  </si>
  <si>
    <t>The type of finish (e.g. satin, polish finish) of the sinks</t>
  </si>
  <si>
    <t>Specify "Yes" or "No" if the price of the sink is inclusive of accessories</t>
  </si>
  <si>
    <t>Identify accessories that are included in the price of the sink. Add more columns if necessary.</t>
  </si>
  <si>
    <t xml:space="preserve">[8.1]  </t>
  </si>
  <si>
    <t xml:space="preserve">[8.5]  </t>
  </si>
  <si>
    <t>SUPPLIER INFORMATION</t>
  </si>
  <si>
    <t>COST TO IMPORT AND SELL</t>
  </si>
  <si>
    <t>FORWARD ORDERS</t>
  </si>
  <si>
    <t>SELLING, GENERAL AND ADMINISTRATIVE COSTS (INCLUDING FINANCE COSTS)</t>
  </si>
  <si>
    <t>SELLING, GENERAL AND ADMINISTRATIVE COSTS</t>
  </si>
  <si>
    <t xml:space="preserve">SOURCE DATA FOR WORKSHEET 'C-2 Sales'  </t>
  </si>
  <si>
    <t>UPWARDS SALES RECONCILIATION</t>
  </si>
  <si>
    <t>Accessory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</si>
</sst>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20"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0"/>
      <color rgb="FFFF0000"/>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113">
    <xf numFmtId="0" fontId="0" fillId="0" borderId="0" xfId="0"/>
    <xf numFmtId="0" fontId="3"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Alignment="1">
      <alignment horizontal="center" vertical="top" wrapText="1"/>
    </xf>
    <xf numFmtId="0" fontId="4" fillId="0" borderId="0" xfId="0" applyFont="1" applyAlignment="1">
      <alignment horizontal="center"/>
    </xf>
    <xf numFmtId="43" fontId="0" fillId="0" borderId="0" xfId="3" applyFont="1"/>
    <xf numFmtId="44" fontId="0" fillId="0" borderId="0" xfId="4" applyFont="1"/>
    <xf numFmtId="0" fontId="0" fillId="0" borderId="0" xfId="0" applyAlignment="1">
      <alignment horizontal="left"/>
    </xf>
    <xf numFmtId="0" fontId="4" fillId="0" borderId="0" xfId="0" applyFont="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Alignment="1">
      <alignment horizontal="right"/>
    </xf>
    <xf numFmtId="0" fontId="9" fillId="0" borderId="0" xfId="0" applyFont="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3" fontId="0" fillId="0" borderId="0" xfId="2" applyFont="1" applyAlignment="1"/>
    <xf numFmtId="0" fontId="10" fillId="0" borderId="0" xfId="13" applyFont="1"/>
    <xf numFmtId="0" fontId="13" fillId="0" borderId="0" xfId="13" applyFont="1"/>
    <xf numFmtId="0" fontId="11" fillId="0" borderId="3" xfId="13" applyFont="1" applyBorder="1"/>
    <xf numFmtId="0" fontId="11" fillId="0" borderId="4" xfId="13" applyFont="1" applyBorder="1"/>
    <xf numFmtId="0" fontId="11" fillId="0" borderId="5" xfId="13" applyFont="1" applyBorder="1"/>
    <xf numFmtId="0" fontId="10" fillId="0" borderId="6" xfId="13" applyFont="1" applyBorder="1" applyAlignment="1">
      <alignment vertical="top"/>
    </xf>
    <xf numFmtId="43" fontId="10" fillId="3" borderId="7" xfId="3" applyFont="1" applyFill="1" applyBorder="1" applyAlignment="1">
      <alignment vertical="top"/>
    </xf>
    <xf numFmtId="43" fontId="10" fillId="4" borderId="8" xfId="3" applyFont="1" applyFill="1" applyBorder="1" applyAlignment="1">
      <alignment vertical="top"/>
    </xf>
    <xf numFmtId="43" fontId="10" fillId="5" borderId="9" xfId="6" applyFont="1" applyFill="1" applyBorder="1" applyAlignment="1">
      <alignment vertical="top"/>
    </xf>
    <xf numFmtId="43" fontId="10" fillId="5" borderId="6" xfId="6" applyFont="1" applyFill="1" applyBorder="1" applyAlignment="1">
      <alignment vertical="top"/>
    </xf>
    <xf numFmtId="0" fontId="10" fillId="0" borderId="10" xfId="13" quotePrefix="1" applyFont="1" applyBorder="1" applyAlignment="1">
      <alignment vertical="top"/>
    </xf>
    <xf numFmtId="43" fontId="10" fillId="0" borderId="2" xfId="3" applyFont="1" applyFill="1" applyBorder="1" applyAlignment="1">
      <alignment vertical="top"/>
    </xf>
    <xf numFmtId="43" fontId="10" fillId="4" borderId="11" xfId="3" applyFont="1" applyFill="1" applyBorder="1" applyAlignment="1">
      <alignment vertical="top"/>
    </xf>
    <xf numFmtId="0" fontId="10" fillId="0" borderId="12" xfId="13" quotePrefix="1" applyFont="1" applyBorder="1" applyAlignment="1">
      <alignment vertical="top"/>
    </xf>
    <xf numFmtId="43" fontId="10" fillId="0" borderId="13" xfId="3" applyFont="1" applyFill="1" applyBorder="1" applyAlignment="1">
      <alignment vertical="top"/>
    </xf>
    <xf numFmtId="0" fontId="10" fillId="0" borderId="11" xfId="13" applyFont="1" applyBorder="1" applyAlignment="1">
      <alignment vertical="top"/>
    </xf>
    <xf numFmtId="43" fontId="10" fillId="3" borderId="0" xfId="3" applyFont="1" applyFill="1" applyBorder="1" applyAlignment="1">
      <alignment vertical="top"/>
    </xf>
    <xf numFmtId="43" fontId="10" fillId="4" borderId="14" xfId="3" applyFont="1" applyFill="1" applyBorder="1" applyAlignment="1">
      <alignment vertical="top"/>
    </xf>
    <xf numFmtId="0" fontId="10" fillId="0" borderId="15" xfId="13" applyFont="1" applyBorder="1" applyAlignment="1">
      <alignment vertical="top"/>
    </xf>
    <xf numFmtId="43" fontId="10" fillId="3" borderId="16" xfId="3" applyFont="1" applyFill="1" applyBorder="1" applyAlignment="1">
      <alignment vertical="top"/>
    </xf>
    <xf numFmtId="43" fontId="10" fillId="3" borderId="9" xfId="3" applyFont="1" applyFill="1" applyBorder="1" applyAlignment="1">
      <alignment vertical="top"/>
    </xf>
    <xf numFmtId="43" fontId="10" fillId="0" borderId="17" xfId="3" applyFont="1" applyFill="1" applyBorder="1" applyAlignment="1">
      <alignment vertical="top"/>
    </xf>
    <xf numFmtId="43" fontId="10" fillId="0" borderId="18" xfId="3" applyFont="1" applyFill="1" applyBorder="1" applyAlignment="1">
      <alignment vertical="top"/>
    </xf>
    <xf numFmtId="43" fontId="10" fillId="0" borderId="16" xfId="3" applyFont="1" applyFill="1" applyBorder="1" applyAlignment="1">
      <alignment vertical="top"/>
    </xf>
    <xf numFmtId="43" fontId="10" fillId="0" borderId="19" xfId="3" applyFont="1" applyFill="1" applyBorder="1" applyAlignment="1">
      <alignment vertical="top"/>
    </xf>
    <xf numFmtId="43" fontId="10" fillId="0" borderId="21" xfId="3" applyFont="1" applyFill="1" applyBorder="1" applyAlignment="1">
      <alignment vertical="top"/>
    </xf>
    <xf numFmtId="43" fontId="10" fillId="0" borderId="9" xfId="3" applyFont="1" applyFill="1" applyBorder="1" applyAlignment="1">
      <alignment vertical="top"/>
    </xf>
    <xf numFmtId="43" fontId="10" fillId="3" borderId="20" xfId="3" applyFont="1" applyFill="1" applyBorder="1" applyAlignment="1">
      <alignment vertical="top"/>
    </xf>
    <xf numFmtId="43" fontId="10" fillId="3" borderId="22" xfId="3" applyFont="1" applyFill="1" applyBorder="1" applyAlignment="1">
      <alignment vertical="top"/>
    </xf>
    <xf numFmtId="43" fontId="10" fillId="3" borderId="17" xfId="3" applyFont="1" applyFill="1" applyBorder="1" applyAlignment="1">
      <alignment vertical="top"/>
    </xf>
    <xf numFmtId="43" fontId="10" fillId="3" borderId="18" xfId="3" applyFont="1" applyFill="1" applyBorder="1" applyAlignment="1">
      <alignment vertical="top"/>
    </xf>
    <xf numFmtId="43" fontId="10" fillId="5" borderId="23" xfId="6" applyFont="1" applyFill="1" applyBorder="1" applyAlignment="1">
      <alignment vertical="top"/>
    </xf>
    <xf numFmtId="43" fontId="10" fillId="5" borderId="14" xfId="6" applyFont="1" applyFill="1" applyBorder="1" applyAlignment="1">
      <alignment vertical="top"/>
    </xf>
    <xf numFmtId="0" fontId="11" fillId="0" borderId="0" xfId="13" applyFont="1"/>
    <xf numFmtId="0" fontId="10" fillId="3" borderId="0" xfId="13" applyFont="1" applyFill="1"/>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5" fillId="0" borderId="0" xfId="0" applyFont="1" applyAlignment="1">
      <alignment horizontal="left" vertical="center"/>
    </xf>
    <xf numFmtId="0" fontId="17" fillId="0" borderId="0" xfId="0" quotePrefix="1" applyFont="1" applyAlignment="1">
      <alignment horizontal="left" vertical="center"/>
    </xf>
    <xf numFmtId="0" fontId="17" fillId="0" borderId="0" xfId="0" applyFont="1" applyAlignment="1">
      <alignment horizontal="left" vertical="center"/>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left"/>
    </xf>
    <xf numFmtId="0" fontId="19" fillId="0" borderId="0" xfId="0" applyFont="1"/>
    <xf numFmtId="43" fontId="19" fillId="0" borderId="0" xfId="2" applyFont="1" applyBorder="1" applyAlignment="1"/>
    <xf numFmtId="0" fontId="19" fillId="0" borderId="0" xfId="2" applyNumberFormat="1" applyFont="1" applyBorder="1" applyAlignment="1"/>
    <xf numFmtId="43" fontId="19" fillId="0" borderId="0" xfId="2" applyFont="1" applyFill="1" applyBorder="1" applyAlignment="1"/>
    <xf numFmtId="0" fontId="19" fillId="0" borderId="0" xfId="2" applyNumberFormat="1" applyFont="1" applyFill="1" applyBorder="1"/>
    <xf numFmtId="14" fontId="19"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0" xfId="0" applyFont="1" applyAlignment="1">
      <alignment horizontal="right"/>
    </xf>
    <xf numFmtId="0" fontId="1" fillId="0" borderId="1" xfId="5" applyFont="1" applyBorder="1" applyAlignment="1">
      <alignment wrapText="1"/>
    </xf>
    <xf numFmtId="43" fontId="1" fillId="0" borderId="0" xfId="2" applyFont="1" applyAlignment="1"/>
    <xf numFmtId="43" fontId="1" fillId="0" borderId="0" xfId="2" applyFont="1" applyFill="1" applyAlignment="1"/>
    <xf numFmtId="0" fontId="1" fillId="0" borderId="1" xfId="0" applyFont="1" applyBorder="1" applyAlignment="1">
      <alignment horizontal="left" vertical="center" wrapText="1"/>
    </xf>
    <xf numFmtId="43" fontId="1" fillId="0" borderId="20" xfId="3" applyFont="1" applyFill="1" applyBorder="1" applyAlignment="1">
      <alignment vertical="top"/>
    </xf>
    <xf numFmtId="43" fontId="1" fillId="0" borderId="2" xfId="3" applyFont="1" applyFill="1" applyBorder="1" applyAlignment="1">
      <alignment vertical="top"/>
    </xf>
    <xf numFmtId="43" fontId="1" fillId="3" borderId="20" xfId="3" applyFont="1" applyFill="1" applyBorder="1" applyAlignment="1">
      <alignment vertical="top"/>
    </xf>
    <xf numFmtId="43" fontId="1" fillId="3" borderId="2" xfId="3" applyFont="1" applyFill="1" applyBorder="1" applyAlignment="1">
      <alignment vertical="top"/>
    </xf>
    <xf numFmtId="43" fontId="1" fillId="3" borderId="17" xfId="3" applyFont="1" applyFill="1" applyBorder="1" applyAlignment="1">
      <alignment vertical="top"/>
    </xf>
    <xf numFmtId="43" fontId="1" fillId="3" borderId="13" xfId="3" applyFont="1" applyFill="1" applyBorder="1" applyAlignment="1">
      <alignment vertical="top"/>
    </xf>
    <xf numFmtId="0" fontId="8" fillId="0" borderId="0" xfId="0" applyFont="1" applyAlignment="1">
      <alignment horizontal="left"/>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657225</xdr:colOff>
      <xdr:row>45</xdr:row>
      <xdr:rowOff>47625</xdr:rowOff>
    </xdr:from>
    <xdr:to>
      <xdr:col>11</xdr:col>
      <xdr:colOff>819150</xdr:colOff>
      <xdr:row>49</xdr:row>
      <xdr:rowOff>114300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201025" y="8267700"/>
          <a:ext cx="29908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notes 37 &amp; 38 for investigations and accelerated reviews. Keep for duty assessments, reviews and continuations</a:t>
          </a:r>
          <a:endParaRPr lang="en-AU"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F37" sqref="F37"/>
    </sheetView>
  </sheetViews>
  <sheetFormatPr defaultRowHeight="12.75" x14ac:dyDescent="0.2"/>
  <cols>
    <col min="1" max="15" width="14" customWidth="1"/>
  </cols>
  <sheetData>
    <row r="1" spans="1:15" ht="18" x14ac:dyDescent="0.25">
      <c r="A1" s="11" t="s">
        <v>0</v>
      </c>
    </row>
    <row r="2" spans="1:15" ht="18" x14ac:dyDescent="0.25">
      <c r="A2" s="12"/>
    </row>
    <row r="3" spans="1:15" ht="18" x14ac:dyDescent="0.25">
      <c r="A3" s="13" t="s">
        <v>357</v>
      </c>
    </row>
    <row r="4" spans="1:15" ht="13.5" thickBot="1" x14ac:dyDescent="0.25"/>
    <row r="5" spans="1:15" ht="13.5" thickBot="1" x14ac:dyDescent="0.25">
      <c r="B5" s="102" t="s">
        <v>1</v>
      </c>
      <c r="C5" s="103"/>
      <c r="D5" s="103"/>
      <c r="E5" s="103"/>
      <c r="F5" s="103"/>
      <c r="G5" s="104"/>
      <c r="I5" s="102" t="s">
        <v>2</v>
      </c>
      <c r="J5" s="103"/>
      <c r="K5" s="103"/>
      <c r="L5" s="103"/>
      <c r="M5" s="103"/>
      <c r="N5" s="104"/>
    </row>
    <row r="6" spans="1:15" ht="51" x14ac:dyDescent="0.2">
      <c r="A6" s="2" t="s">
        <v>3</v>
      </c>
      <c r="B6" s="2" t="s">
        <v>4</v>
      </c>
      <c r="C6" s="2" t="s">
        <v>5</v>
      </c>
      <c r="D6" s="2" t="s">
        <v>6</v>
      </c>
      <c r="E6" s="2" t="s">
        <v>7</v>
      </c>
      <c r="F6" s="2" t="s">
        <v>8</v>
      </c>
      <c r="G6" s="2" t="s">
        <v>9</v>
      </c>
      <c r="H6" s="2" t="s">
        <v>10</v>
      </c>
      <c r="I6" s="2" t="s">
        <v>11</v>
      </c>
      <c r="J6" s="2" t="s">
        <v>12</v>
      </c>
      <c r="K6" s="2" t="s">
        <v>6</v>
      </c>
      <c r="L6" s="2" t="s">
        <v>7</v>
      </c>
      <c r="M6" s="2" t="s">
        <v>8</v>
      </c>
      <c r="N6" s="2" t="s">
        <v>9</v>
      </c>
      <c r="O6" s="2" t="s">
        <v>13</v>
      </c>
    </row>
    <row r="7" spans="1:15" x14ac:dyDescent="0.2">
      <c r="A7" s="16" t="s">
        <v>14</v>
      </c>
      <c r="B7" s="16" t="s">
        <v>15</v>
      </c>
      <c r="C7" s="16" t="s">
        <v>16</v>
      </c>
      <c r="D7" s="16" t="s">
        <v>17</v>
      </c>
      <c r="E7" s="16" t="s">
        <v>18</v>
      </c>
      <c r="F7" s="16" t="s">
        <v>19</v>
      </c>
      <c r="G7" s="16" t="s">
        <v>20</v>
      </c>
      <c r="H7" s="16" t="s">
        <v>21</v>
      </c>
      <c r="I7" s="16" t="s">
        <v>22</v>
      </c>
      <c r="J7" s="16" t="s">
        <v>23</v>
      </c>
      <c r="K7" s="16" t="s">
        <v>24</v>
      </c>
      <c r="L7" s="16" t="s">
        <v>25</v>
      </c>
      <c r="M7" s="16" t="s">
        <v>26</v>
      </c>
      <c r="N7" s="16" t="s">
        <v>27</v>
      </c>
      <c r="O7" s="16" t="s">
        <v>28</v>
      </c>
    </row>
    <row r="10" spans="1:15" x14ac:dyDescent="0.2">
      <c r="A10" s="29" t="s">
        <v>29</v>
      </c>
      <c r="B10" t="s">
        <v>30</v>
      </c>
    </row>
    <row r="11" spans="1:15" x14ac:dyDescent="0.2">
      <c r="A11" s="29" t="s">
        <v>31</v>
      </c>
      <c r="B11" t="s">
        <v>32</v>
      </c>
    </row>
    <row r="12" spans="1:15" x14ac:dyDescent="0.2">
      <c r="A12" s="29" t="s">
        <v>33</v>
      </c>
      <c r="B12" t="s">
        <v>34</v>
      </c>
    </row>
    <row r="13" spans="1:15" x14ac:dyDescent="0.2">
      <c r="A13" s="29" t="s">
        <v>35</v>
      </c>
      <c r="B13" t="s">
        <v>36</v>
      </c>
    </row>
    <row r="14" spans="1:15" x14ac:dyDescent="0.2">
      <c r="A14" s="29" t="s">
        <v>37</v>
      </c>
      <c r="B14" t="s">
        <v>38</v>
      </c>
    </row>
    <row r="15" spans="1:15" x14ac:dyDescent="0.2">
      <c r="A15" s="29" t="s">
        <v>39</v>
      </c>
      <c r="B15" s="80" t="s">
        <v>40</v>
      </c>
    </row>
    <row r="16" spans="1:15" x14ac:dyDescent="0.2">
      <c r="A16" s="29" t="s">
        <v>41</v>
      </c>
      <c r="B16" t="s">
        <v>42</v>
      </c>
    </row>
    <row r="17" spans="1:2" x14ac:dyDescent="0.2">
      <c r="A17" s="29" t="s">
        <v>43</v>
      </c>
      <c r="B17" s="80" t="s">
        <v>44</v>
      </c>
    </row>
    <row r="18" spans="1:2" x14ac:dyDescent="0.2">
      <c r="A18" s="29" t="s">
        <v>45</v>
      </c>
      <c r="B18" t="s">
        <v>46</v>
      </c>
    </row>
    <row r="19" spans="1:2" x14ac:dyDescent="0.2">
      <c r="A19" s="29" t="s">
        <v>47</v>
      </c>
      <c r="B19" t="s">
        <v>48</v>
      </c>
    </row>
    <row r="20" spans="1:2" x14ac:dyDescent="0.2">
      <c r="A20" s="29" t="s">
        <v>49</v>
      </c>
      <c r="B20" t="s">
        <v>50</v>
      </c>
    </row>
    <row r="21" spans="1:2" x14ac:dyDescent="0.2">
      <c r="A21" s="29" t="s">
        <v>51</v>
      </c>
      <c r="B21" t="s">
        <v>52</v>
      </c>
    </row>
    <row r="22" spans="1:2" x14ac:dyDescent="0.2">
      <c r="A22" s="29" t="s">
        <v>53</v>
      </c>
      <c r="B22" s="80" t="s">
        <v>54</v>
      </c>
    </row>
    <row r="23" spans="1:2" x14ac:dyDescent="0.2">
      <c r="A23" s="29" t="s">
        <v>55</v>
      </c>
      <c r="B23" t="s">
        <v>56</v>
      </c>
    </row>
    <row r="24" spans="1:2" x14ac:dyDescent="0.2">
      <c r="A24" s="29" t="s">
        <v>57</v>
      </c>
      <c r="B24" t="s">
        <v>58</v>
      </c>
    </row>
    <row r="29" spans="1:2" ht="14.25" x14ac:dyDescent="0.2">
      <c r="B29" s="30"/>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51"/>
  <sheetViews>
    <sheetView zoomScaleNormal="100" workbookViewId="0">
      <pane ySplit="7" topLeftCell="A8" activePane="bottomLeft" state="frozen"/>
      <selection pane="bottomLeft" activeCell="B3" sqref="A3:XFD3"/>
    </sheetView>
  </sheetViews>
  <sheetFormatPr defaultRowHeight="12.75" x14ac:dyDescent="0.2"/>
  <cols>
    <col min="1" max="39" width="14.140625" customWidth="1"/>
  </cols>
  <sheetData>
    <row r="1" spans="1:39" ht="18" x14ac:dyDescent="0.25">
      <c r="A1" s="11" t="s">
        <v>0</v>
      </c>
      <c r="B1" s="11"/>
    </row>
    <row r="2" spans="1:39" ht="18" x14ac:dyDescent="0.25">
      <c r="A2" s="12"/>
      <c r="B2" s="12"/>
    </row>
    <row r="3" spans="1:39" ht="18" x14ac:dyDescent="0.25">
      <c r="A3" s="13" t="s">
        <v>358</v>
      </c>
      <c r="B3" s="13"/>
    </row>
    <row r="4" spans="1:39" ht="18.75" thickBot="1" x14ac:dyDescent="0.3">
      <c r="A4" s="13"/>
      <c r="B4" s="13"/>
    </row>
    <row r="5" spans="1:39" s="33" customFormat="1" ht="13.5" thickBot="1" x14ac:dyDescent="0.25">
      <c r="A5" s="32"/>
      <c r="B5" s="105" t="s">
        <v>59</v>
      </c>
      <c r="C5" s="106"/>
      <c r="D5" s="107"/>
      <c r="E5" s="105" t="s">
        <v>60</v>
      </c>
      <c r="F5" s="106"/>
      <c r="G5" s="106"/>
      <c r="H5" s="106"/>
      <c r="I5" s="106"/>
      <c r="J5" s="106"/>
      <c r="K5" s="106"/>
      <c r="L5" s="106"/>
      <c r="M5" s="107"/>
      <c r="N5" s="105" t="s">
        <v>61</v>
      </c>
      <c r="O5" s="106"/>
      <c r="P5" s="106"/>
      <c r="Q5" s="106"/>
      <c r="R5" s="106"/>
      <c r="S5" s="106"/>
      <c r="T5" s="107"/>
      <c r="U5" s="105" t="s">
        <v>62</v>
      </c>
      <c r="V5" s="106"/>
      <c r="W5" s="106"/>
      <c r="X5" s="106"/>
      <c r="Y5" s="106"/>
      <c r="Z5" s="106"/>
      <c r="AA5" s="106"/>
      <c r="AB5" s="106"/>
      <c r="AC5" s="107"/>
      <c r="AD5" s="105" t="s">
        <v>63</v>
      </c>
      <c r="AE5" s="106"/>
      <c r="AF5" s="106"/>
      <c r="AG5" s="106"/>
      <c r="AH5" s="106"/>
      <c r="AI5" s="106"/>
      <c r="AJ5" s="106"/>
      <c r="AK5" s="106"/>
      <c r="AL5" s="107"/>
      <c r="AM5" s="34"/>
    </row>
    <row r="6" spans="1:39" s="31" customFormat="1" ht="63.75" x14ac:dyDescent="0.2">
      <c r="A6" s="3" t="s">
        <v>64</v>
      </c>
      <c r="B6" s="3" t="s">
        <v>3</v>
      </c>
      <c r="C6" s="3" t="s">
        <v>4</v>
      </c>
      <c r="D6" s="3" t="s">
        <v>65</v>
      </c>
      <c r="E6" s="3" t="s">
        <v>66</v>
      </c>
      <c r="F6" s="3" t="s">
        <v>67</v>
      </c>
      <c r="G6" s="3" t="s">
        <v>68</v>
      </c>
      <c r="H6" s="3" t="s">
        <v>69</v>
      </c>
      <c r="I6" s="3" t="s">
        <v>70</v>
      </c>
      <c r="J6" s="3" t="s">
        <v>71</v>
      </c>
      <c r="K6" s="3" t="s">
        <v>72</v>
      </c>
      <c r="L6" s="3" t="s">
        <v>73</v>
      </c>
      <c r="M6" s="3" t="s">
        <v>74</v>
      </c>
      <c r="N6" s="3" t="s">
        <v>75</v>
      </c>
      <c r="O6" s="3" t="s">
        <v>76</v>
      </c>
      <c r="P6" s="3" t="s">
        <v>77</v>
      </c>
      <c r="Q6" s="3" t="s">
        <v>78</v>
      </c>
      <c r="R6" s="3" t="s">
        <v>79</v>
      </c>
      <c r="S6" s="3" t="s">
        <v>80</v>
      </c>
      <c r="T6" s="3" t="s">
        <v>81</v>
      </c>
      <c r="U6" s="3" t="s">
        <v>82</v>
      </c>
      <c r="V6" s="3" t="s">
        <v>83</v>
      </c>
      <c r="W6" s="3" t="s">
        <v>84</v>
      </c>
      <c r="X6" s="3" t="s">
        <v>85</v>
      </c>
      <c r="Y6" s="3" t="s">
        <v>86</v>
      </c>
      <c r="Z6" s="3" t="s">
        <v>87</v>
      </c>
      <c r="AA6" s="3" t="s">
        <v>88</v>
      </c>
      <c r="AB6" s="3" t="s">
        <v>89</v>
      </c>
      <c r="AC6" s="3" t="s">
        <v>90</v>
      </c>
      <c r="AD6" s="3" t="s">
        <v>91</v>
      </c>
      <c r="AE6" s="3" t="s">
        <v>92</v>
      </c>
      <c r="AF6" s="3" t="s">
        <v>93</v>
      </c>
      <c r="AG6" s="3" t="s">
        <v>94</v>
      </c>
      <c r="AH6" s="3" t="s">
        <v>95</v>
      </c>
      <c r="AI6" s="3" t="s">
        <v>96</v>
      </c>
      <c r="AJ6" s="3" t="s">
        <v>97</v>
      </c>
      <c r="AK6" s="3" t="s">
        <v>98</v>
      </c>
      <c r="AL6" s="3" t="s">
        <v>99</v>
      </c>
      <c r="AM6" s="3" t="s">
        <v>100</v>
      </c>
    </row>
    <row r="7" spans="1:39" s="31" customFormat="1" x14ac:dyDescent="0.2">
      <c r="A7" s="35" t="s">
        <v>14</v>
      </c>
      <c r="B7" s="35" t="s">
        <v>15</v>
      </c>
      <c r="C7" s="35" t="s">
        <v>16</v>
      </c>
      <c r="D7" s="35" t="s">
        <v>17</v>
      </c>
      <c r="E7" s="35" t="s">
        <v>18</v>
      </c>
      <c r="F7" s="35" t="s">
        <v>19</v>
      </c>
      <c r="G7" s="35" t="s">
        <v>20</v>
      </c>
      <c r="H7" s="16" t="s">
        <v>21</v>
      </c>
      <c r="I7" s="16" t="s">
        <v>22</v>
      </c>
      <c r="J7" s="16" t="s">
        <v>23</v>
      </c>
      <c r="K7" s="16" t="s">
        <v>24</v>
      </c>
      <c r="L7" s="16" t="s">
        <v>25</v>
      </c>
      <c r="M7" s="16" t="s">
        <v>26</v>
      </c>
      <c r="N7" s="16" t="s">
        <v>27</v>
      </c>
      <c r="O7" s="16" t="s">
        <v>28</v>
      </c>
      <c r="P7" s="16" t="s">
        <v>101</v>
      </c>
      <c r="Q7" s="16" t="s">
        <v>102</v>
      </c>
      <c r="R7" s="16" t="s">
        <v>103</v>
      </c>
      <c r="S7" s="16" t="s">
        <v>104</v>
      </c>
      <c r="T7" s="16" t="s">
        <v>105</v>
      </c>
      <c r="U7" s="16" t="s">
        <v>106</v>
      </c>
      <c r="V7" s="16" t="s">
        <v>107</v>
      </c>
      <c r="W7" s="16" t="s">
        <v>108</v>
      </c>
      <c r="X7" s="16" t="s">
        <v>109</v>
      </c>
      <c r="Y7" s="16" t="s">
        <v>110</v>
      </c>
      <c r="Z7" s="16" t="s">
        <v>111</v>
      </c>
      <c r="AA7" s="16" t="s">
        <v>112</v>
      </c>
      <c r="AB7" s="16" t="s">
        <v>113</v>
      </c>
      <c r="AC7" s="16" t="s">
        <v>114</v>
      </c>
      <c r="AD7" s="16" t="s">
        <v>115</v>
      </c>
      <c r="AE7" s="16" t="s">
        <v>116</v>
      </c>
      <c r="AF7" s="16" t="s">
        <v>117</v>
      </c>
      <c r="AG7" s="16" t="s">
        <v>118</v>
      </c>
      <c r="AH7" s="16" t="s">
        <v>119</v>
      </c>
      <c r="AI7" s="16" t="s">
        <v>120</v>
      </c>
      <c r="AJ7" s="16" t="s">
        <v>121</v>
      </c>
      <c r="AK7" s="16" t="s">
        <v>122</v>
      </c>
      <c r="AL7" s="16" t="s">
        <v>123</v>
      </c>
      <c r="AM7" s="16" t="s">
        <v>124</v>
      </c>
    </row>
    <row r="8" spans="1:39" x14ac:dyDescent="0.2">
      <c r="A8" s="82" t="s">
        <v>125</v>
      </c>
      <c r="B8" s="82" t="s">
        <v>126</v>
      </c>
      <c r="C8" s="82" t="s">
        <v>127</v>
      </c>
      <c r="D8" s="82"/>
      <c r="E8" s="83">
        <v>7000</v>
      </c>
      <c r="F8" s="85">
        <v>5</v>
      </c>
      <c r="G8" s="85">
        <v>0.8</v>
      </c>
      <c r="H8" s="85">
        <f>E8/G8</f>
        <v>8750</v>
      </c>
      <c r="I8" s="85">
        <f t="shared" ref="I8:I9" si="0">F8/G8</f>
        <v>6.25</v>
      </c>
      <c r="J8" s="83">
        <v>4000</v>
      </c>
      <c r="K8" s="83">
        <v>1000</v>
      </c>
      <c r="L8" s="85">
        <v>150</v>
      </c>
      <c r="M8" s="83">
        <v>150000</v>
      </c>
      <c r="N8" s="84" t="s">
        <v>128</v>
      </c>
      <c r="O8" s="87">
        <v>43831</v>
      </c>
      <c r="P8" s="86" t="s">
        <v>129</v>
      </c>
      <c r="Q8" s="87">
        <v>43845</v>
      </c>
      <c r="R8" s="84" t="s">
        <v>130</v>
      </c>
      <c r="S8" s="84" t="s">
        <v>131</v>
      </c>
      <c r="T8" s="83">
        <v>0.8</v>
      </c>
      <c r="U8" s="83" t="s">
        <v>132</v>
      </c>
      <c r="V8" s="83">
        <v>8</v>
      </c>
      <c r="W8" s="83" t="s">
        <v>133</v>
      </c>
      <c r="X8" s="83">
        <v>10000</v>
      </c>
      <c r="Y8" s="83">
        <v>0</v>
      </c>
      <c r="Z8" s="83">
        <v>0</v>
      </c>
      <c r="AA8" s="83">
        <v>0</v>
      </c>
      <c r="AB8" s="83">
        <f t="shared" ref="AB8:AB9" si="1">X8-Y8-Z8+AA8</f>
        <v>10000</v>
      </c>
      <c r="AC8" s="83">
        <f>AB8/T8</f>
        <v>12500</v>
      </c>
      <c r="AD8" s="83">
        <f>H8/L8*V8</f>
        <v>466.66666666666669</v>
      </c>
      <c r="AE8" s="83">
        <f t="shared" ref="AE8:AE9" si="2">I8/M8*X8</f>
        <v>0.41666666666666663</v>
      </c>
      <c r="AF8" s="83">
        <f>AC8+AD8+AE8</f>
        <v>12967.083333333332</v>
      </c>
      <c r="AG8" s="83">
        <f t="shared" ref="AG8:AG9" si="3">J8/L8*V8</f>
        <v>213.33333333333334</v>
      </c>
      <c r="AH8" s="83">
        <f t="shared" ref="AH8:AH9" si="4">K8/L8*V8</f>
        <v>53.333333333333336</v>
      </c>
      <c r="AI8" s="83"/>
      <c r="AJ8" s="83"/>
      <c r="AK8" s="83">
        <v>1000</v>
      </c>
      <c r="AL8" s="83"/>
      <c r="AM8" s="83">
        <f>SUM(AF8:AL8)</f>
        <v>14233.75</v>
      </c>
    </row>
    <row r="9" spans="1:39" x14ac:dyDescent="0.2">
      <c r="A9" s="82" t="s">
        <v>125</v>
      </c>
      <c r="B9" s="82" t="s">
        <v>126</v>
      </c>
      <c r="C9" s="82" t="s">
        <v>127</v>
      </c>
      <c r="D9" s="82"/>
      <c r="E9" s="83">
        <v>7000</v>
      </c>
      <c r="F9" s="85">
        <v>5</v>
      </c>
      <c r="G9" s="85">
        <v>0.8</v>
      </c>
      <c r="H9" s="85">
        <f t="shared" ref="H9" si="5">E9/G9</f>
        <v>8750</v>
      </c>
      <c r="I9" s="85">
        <f t="shared" si="0"/>
        <v>6.25</v>
      </c>
      <c r="J9" s="83">
        <v>4000</v>
      </c>
      <c r="K9" s="83">
        <v>1000</v>
      </c>
      <c r="L9" s="85">
        <v>150</v>
      </c>
      <c r="M9" s="83">
        <v>150000</v>
      </c>
      <c r="N9" s="84" t="s">
        <v>128</v>
      </c>
      <c r="O9" s="87">
        <v>43831</v>
      </c>
      <c r="P9" s="86" t="s">
        <v>129</v>
      </c>
      <c r="Q9" s="87">
        <v>43845</v>
      </c>
      <c r="R9" s="84" t="s">
        <v>130</v>
      </c>
      <c r="S9" s="84" t="s">
        <v>131</v>
      </c>
      <c r="T9" s="83">
        <v>0.8</v>
      </c>
      <c r="U9" s="83" t="s">
        <v>134</v>
      </c>
      <c r="V9" s="83">
        <v>2</v>
      </c>
      <c r="W9" s="83" t="s">
        <v>133</v>
      </c>
      <c r="X9" s="83">
        <v>2000</v>
      </c>
      <c r="Y9" s="83">
        <v>0</v>
      </c>
      <c r="Z9" s="83">
        <v>0</v>
      </c>
      <c r="AA9" s="83">
        <v>0</v>
      </c>
      <c r="AB9" s="83">
        <f t="shared" si="1"/>
        <v>2000</v>
      </c>
      <c r="AC9" s="83">
        <f t="shared" ref="AC9" si="6">AB9/T9</f>
        <v>2500</v>
      </c>
      <c r="AD9" s="83">
        <f t="shared" ref="AD9" si="7">H9/L9*V9</f>
        <v>116.66666666666667</v>
      </c>
      <c r="AE9" s="83">
        <f t="shared" si="2"/>
        <v>8.3333333333333329E-2</v>
      </c>
      <c r="AF9" s="83">
        <f t="shared" ref="AF9" si="8">AC9+AD9+AE9</f>
        <v>2616.75</v>
      </c>
      <c r="AG9" s="83">
        <f t="shared" si="3"/>
        <v>53.333333333333336</v>
      </c>
      <c r="AH9" s="83">
        <f t="shared" si="4"/>
        <v>13.333333333333334</v>
      </c>
      <c r="AI9" s="83"/>
      <c r="AJ9" s="83"/>
      <c r="AK9" s="83">
        <v>200</v>
      </c>
      <c r="AL9" s="83"/>
      <c r="AM9" s="83">
        <f t="shared" ref="AM9" si="9">SUM(AF9:AL9)</f>
        <v>2883.416666666667</v>
      </c>
    </row>
    <row r="10" spans="1:39" x14ac:dyDescent="0.2">
      <c r="E10" s="92"/>
      <c r="F10" s="93"/>
      <c r="G10" s="93"/>
      <c r="H10" s="92"/>
      <c r="I10" s="93"/>
      <c r="J10" s="92"/>
      <c r="K10" s="92"/>
      <c r="L10" s="93"/>
      <c r="M10" s="92"/>
      <c r="N10" s="89"/>
      <c r="O10" s="88"/>
      <c r="P10" s="89"/>
      <c r="Q10" s="88"/>
      <c r="R10" s="89"/>
      <c r="S10" s="89"/>
      <c r="T10" s="36"/>
      <c r="U10" s="92"/>
      <c r="V10" s="92"/>
      <c r="W10" s="36"/>
      <c r="X10" s="36"/>
      <c r="Y10" s="36"/>
      <c r="Z10" s="36"/>
      <c r="AA10" s="36"/>
      <c r="AB10" s="92"/>
      <c r="AC10" s="92"/>
      <c r="AD10" s="92"/>
      <c r="AE10" s="92"/>
      <c r="AF10" s="92"/>
      <c r="AG10" s="92"/>
      <c r="AH10" s="92"/>
      <c r="AI10" s="92"/>
      <c r="AJ10" s="36"/>
      <c r="AK10" s="36"/>
      <c r="AL10" s="36"/>
      <c r="AM10" s="36"/>
    </row>
    <row r="12" spans="1:39" x14ac:dyDescent="0.2">
      <c r="A12" s="29" t="s">
        <v>29</v>
      </c>
      <c r="B12" s="80" t="s">
        <v>135</v>
      </c>
    </row>
    <row r="13" spans="1:39" x14ac:dyDescent="0.2">
      <c r="A13" s="29" t="s">
        <v>31</v>
      </c>
      <c r="B13" t="s">
        <v>136</v>
      </c>
    </row>
    <row r="14" spans="1:39" x14ac:dyDescent="0.2">
      <c r="A14" s="29" t="s">
        <v>33</v>
      </c>
      <c r="B14" t="s">
        <v>137</v>
      </c>
    </row>
    <row r="15" spans="1:39" x14ac:dyDescent="0.2">
      <c r="A15" s="29" t="s">
        <v>35</v>
      </c>
      <c r="B15" t="s">
        <v>138</v>
      </c>
    </row>
    <row r="16" spans="1:39" x14ac:dyDescent="0.2">
      <c r="A16" s="29" t="s">
        <v>37</v>
      </c>
      <c r="B16" s="81" t="s">
        <v>139</v>
      </c>
    </row>
    <row r="17" spans="1:2" x14ac:dyDescent="0.2">
      <c r="A17" s="29" t="s">
        <v>39</v>
      </c>
      <c r="B17" s="81" t="s">
        <v>140</v>
      </c>
    </row>
    <row r="18" spans="1:2" x14ac:dyDescent="0.2">
      <c r="A18" s="29" t="s">
        <v>41</v>
      </c>
      <c r="B18" s="81" t="s">
        <v>141</v>
      </c>
    </row>
    <row r="19" spans="1:2" x14ac:dyDescent="0.2">
      <c r="A19" s="29" t="s">
        <v>43</v>
      </c>
      <c r="B19" s="81" t="s">
        <v>142</v>
      </c>
    </row>
    <row r="20" spans="1:2" x14ac:dyDescent="0.2">
      <c r="A20" s="29" t="s">
        <v>45</v>
      </c>
      <c r="B20" s="81" t="s">
        <v>143</v>
      </c>
    </row>
    <row r="21" spans="1:2" x14ac:dyDescent="0.2">
      <c r="A21" s="29" t="s">
        <v>47</v>
      </c>
      <c r="B21" s="81" t="s">
        <v>144</v>
      </c>
    </row>
    <row r="22" spans="1:2" x14ac:dyDescent="0.2">
      <c r="A22" s="29" t="s">
        <v>49</v>
      </c>
      <c r="B22" s="80" t="s">
        <v>145</v>
      </c>
    </row>
    <row r="23" spans="1:2" x14ac:dyDescent="0.2">
      <c r="A23" s="29" t="s">
        <v>51</v>
      </c>
      <c r="B23" t="s">
        <v>146</v>
      </c>
    </row>
    <row r="24" spans="1:2" x14ac:dyDescent="0.2">
      <c r="A24" s="29" t="s">
        <v>53</v>
      </c>
      <c r="B24" s="81" t="s">
        <v>147</v>
      </c>
    </row>
    <row r="25" spans="1:2" x14ac:dyDescent="0.2">
      <c r="A25" s="29" t="s">
        <v>55</v>
      </c>
      <c r="B25" t="s">
        <v>148</v>
      </c>
    </row>
    <row r="26" spans="1:2" x14ac:dyDescent="0.2">
      <c r="A26" s="90" t="s">
        <v>57</v>
      </c>
      <c r="B26" t="s">
        <v>149</v>
      </c>
    </row>
    <row r="27" spans="1:2" x14ac:dyDescent="0.2">
      <c r="A27" s="90" t="s">
        <v>150</v>
      </c>
      <c r="B27" s="80" t="s">
        <v>151</v>
      </c>
    </row>
    <row r="28" spans="1:2" x14ac:dyDescent="0.2">
      <c r="A28" s="90" t="s">
        <v>152</v>
      </c>
      <c r="B28" s="81" t="s">
        <v>153</v>
      </c>
    </row>
    <row r="29" spans="1:2" x14ac:dyDescent="0.2">
      <c r="A29" s="90" t="s">
        <v>154</v>
      </c>
      <c r="B29" t="s">
        <v>155</v>
      </c>
    </row>
    <row r="30" spans="1:2" x14ac:dyDescent="0.2">
      <c r="A30" s="90" t="s">
        <v>156</v>
      </c>
      <c r="B30" s="81" t="s">
        <v>157</v>
      </c>
    </row>
    <row r="31" spans="1:2" x14ac:dyDescent="0.2">
      <c r="A31" s="90" t="s">
        <v>158</v>
      </c>
      <c r="B31" s="81" t="s">
        <v>159</v>
      </c>
    </row>
    <row r="32" spans="1:2" x14ac:dyDescent="0.2">
      <c r="A32" s="90" t="s">
        <v>160</v>
      </c>
      <c r="B32" s="81" t="s">
        <v>161</v>
      </c>
    </row>
    <row r="33" spans="1:16" x14ac:dyDescent="0.2">
      <c r="A33" s="90" t="s">
        <v>162</v>
      </c>
      <c r="B33" s="81" t="s">
        <v>163</v>
      </c>
    </row>
    <row r="34" spans="1:16" x14ac:dyDescent="0.2">
      <c r="A34" s="90" t="s">
        <v>164</v>
      </c>
      <c r="B34" s="81" t="s">
        <v>165</v>
      </c>
    </row>
    <row r="35" spans="1:16" x14ac:dyDescent="0.2">
      <c r="A35" s="90" t="s">
        <v>166</v>
      </c>
      <c r="B35" t="s">
        <v>167</v>
      </c>
    </row>
    <row r="36" spans="1:16" x14ac:dyDescent="0.2">
      <c r="A36" s="90" t="s">
        <v>168</v>
      </c>
      <c r="B36" s="81" t="s">
        <v>169</v>
      </c>
    </row>
    <row r="37" spans="1:16" x14ac:dyDescent="0.2">
      <c r="A37" s="90" t="s">
        <v>170</v>
      </c>
      <c r="B37" s="81" t="s">
        <v>171</v>
      </c>
    </row>
    <row r="38" spans="1:16" x14ac:dyDescent="0.2">
      <c r="A38" s="90" t="s">
        <v>172</v>
      </c>
      <c r="B38" t="s">
        <v>173</v>
      </c>
    </row>
    <row r="39" spans="1:16" x14ac:dyDescent="0.2">
      <c r="A39" s="90" t="s">
        <v>174</v>
      </c>
      <c r="B39" s="81" t="s">
        <v>175</v>
      </c>
      <c r="P39" s="81"/>
    </row>
    <row r="40" spans="1:16" x14ac:dyDescent="0.2">
      <c r="A40" s="29" t="s">
        <v>176</v>
      </c>
      <c r="B40" s="81" t="s">
        <v>177</v>
      </c>
      <c r="P40" s="81"/>
    </row>
    <row r="41" spans="1:16" x14ac:dyDescent="0.2">
      <c r="A41" s="29" t="s">
        <v>178</v>
      </c>
      <c r="B41" s="81" t="s">
        <v>179</v>
      </c>
      <c r="P41" s="81"/>
    </row>
    <row r="42" spans="1:16" x14ac:dyDescent="0.2">
      <c r="A42" s="29" t="s">
        <v>180</v>
      </c>
      <c r="B42" s="81" t="s">
        <v>181</v>
      </c>
    </row>
    <row r="43" spans="1:16" x14ac:dyDescent="0.2">
      <c r="A43" s="29" t="s">
        <v>182</v>
      </c>
      <c r="B43" s="81" t="s">
        <v>183</v>
      </c>
      <c r="P43" s="81"/>
    </row>
    <row r="44" spans="1:16" x14ac:dyDescent="0.2">
      <c r="A44" s="29" t="s">
        <v>184</v>
      </c>
      <c r="B44" s="81" t="s">
        <v>185</v>
      </c>
      <c r="P44" s="81"/>
    </row>
    <row r="45" spans="1:16" x14ac:dyDescent="0.2">
      <c r="A45" s="90" t="s">
        <v>186</v>
      </c>
      <c r="B45" t="s">
        <v>187</v>
      </c>
      <c r="P45" s="81"/>
    </row>
    <row r="46" spans="1:16" x14ac:dyDescent="0.2">
      <c r="A46" s="90" t="s">
        <v>188</v>
      </c>
      <c r="B46" s="81" t="s">
        <v>189</v>
      </c>
      <c r="P46" s="81"/>
    </row>
    <row r="47" spans="1:16" x14ac:dyDescent="0.2">
      <c r="A47" s="90" t="s">
        <v>190</v>
      </c>
      <c r="B47" s="81" t="s">
        <v>191</v>
      </c>
      <c r="P47" s="81"/>
    </row>
    <row r="48" spans="1:16" x14ac:dyDescent="0.2">
      <c r="A48" s="90" t="s">
        <v>192</v>
      </c>
      <c r="B48" s="81" t="s">
        <v>193</v>
      </c>
      <c r="P48" s="81"/>
    </row>
    <row r="49" spans="1:16" x14ac:dyDescent="0.2">
      <c r="A49" s="90" t="s">
        <v>194</v>
      </c>
      <c r="B49" s="81" t="s">
        <v>195</v>
      </c>
      <c r="P49" s="81"/>
    </row>
    <row r="50" spans="1:16" x14ac:dyDescent="0.2">
      <c r="A50" s="90" t="s">
        <v>196</v>
      </c>
      <c r="B50" s="81" t="s">
        <v>197</v>
      </c>
      <c r="P50" s="81"/>
    </row>
    <row r="51" spans="1:16" x14ac:dyDescent="0.2">
      <c r="A51" s="90"/>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B3" sqref="A3:XFD3"/>
    </sheetView>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1" t="s">
        <v>0</v>
      </c>
      <c r="B1" s="11"/>
    </row>
    <row r="2" spans="1:10" ht="18" x14ac:dyDescent="0.25">
      <c r="A2" s="12"/>
      <c r="B2" s="12"/>
    </row>
    <row r="3" spans="1:10" ht="18" x14ac:dyDescent="0.25">
      <c r="A3" s="13" t="s">
        <v>359</v>
      </c>
      <c r="B3" s="13"/>
    </row>
    <row r="4" spans="1:10" ht="18" x14ac:dyDescent="0.25">
      <c r="A4" s="13"/>
      <c r="B4" s="13"/>
    </row>
    <row r="5" spans="1:10" ht="51" x14ac:dyDescent="0.2">
      <c r="A5" s="3" t="s">
        <v>4</v>
      </c>
      <c r="B5" s="3" t="s">
        <v>3</v>
      </c>
      <c r="C5" s="3" t="s">
        <v>79</v>
      </c>
      <c r="D5" s="3" t="s">
        <v>75</v>
      </c>
      <c r="E5" s="3" t="s">
        <v>76</v>
      </c>
      <c r="F5" s="3" t="s">
        <v>198</v>
      </c>
      <c r="G5" s="3" t="s">
        <v>199</v>
      </c>
      <c r="H5" s="3" t="s">
        <v>84</v>
      </c>
      <c r="I5" s="3" t="s">
        <v>200</v>
      </c>
      <c r="J5" s="3" t="s">
        <v>201</v>
      </c>
    </row>
    <row r="6" spans="1:10" x14ac:dyDescent="0.2">
      <c r="A6" s="16" t="s">
        <v>14</v>
      </c>
      <c r="B6" s="16" t="s">
        <v>15</v>
      </c>
      <c r="C6" s="16" t="s">
        <v>16</v>
      </c>
      <c r="D6" s="16" t="s">
        <v>17</v>
      </c>
      <c r="E6" s="16" t="s">
        <v>18</v>
      </c>
      <c r="F6" s="16" t="s">
        <v>19</v>
      </c>
      <c r="G6" s="16" t="s">
        <v>20</v>
      </c>
      <c r="H6" s="16" t="s">
        <v>21</v>
      </c>
      <c r="I6" s="16" t="s">
        <v>22</v>
      </c>
      <c r="J6" s="16" t="s">
        <v>23</v>
      </c>
    </row>
    <row r="7" spans="1:10" x14ac:dyDescent="0.2">
      <c r="J7" t="e">
        <f>I7/G7</f>
        <v>#DIV/0!</v>
      </c>
    </row>
    <row r="9" spans="1:10" x14ac:dyDescent="0.2">
      <c r="A9" s="29" t="s">
        <v>29</v>
      </c>
      <c r="B9" t="s">
        <v>32</v>
      </c>
    </row>
    <row r="10" spans="1:10" x14ac:dyDescent="0.2">
      <c r="A10" s="29" t="s">
        <v>31</v>
      </c>
      <c r="B10" t="s">
        <v>202</v>
      </c>
    </row>
    <row r="11" spans="1:10" x14ac:dyDescent="0.2">
      <c r="A11" s="29" t="s">
        <v>33</v>
      </c>
      <c r="B11" t="s">
        <v>203</v>
      </c>
    </row>
    <row r="12" spans="1:10" x14ac:dyDescent="0.2">
      <c r="A12" s="29" t="s">
        <v>35</v>
      </c>
      <c r="B12" t="s">
        <v>204</v>
      </c>
    </row>
    <row r="13" spans="1:10" x14ac:dyDescent="0.2">
      <c r="A13" s="29" t="s">
        <v>37</v>
      </c>
      <c r="B13" t="s">
        <v>205</v>
      </c>
    </row>
    <row r="14" spans="1:10" x14ac:dyDescent="0.2">
      <c r="A14" s="29" t="s">
        <v>39</v>
      </c>
      <c r="B14" t="s">
        <v>206</v>
      </c>
    </row>
    <row r="15" spans="1:10" x14ac:dyDescent="0.2">
      <c r="A15" s="29" t="s">
        <v>41</v>
      </c>
      <c r="B15" s="81" t="s">
        <v>207</v>
      </c>
    </row>
    <row r="16" spans="1:10" x14ac:dyDescent="0.2">
      <c r="A16" s="29" t="s">
        <v>43</v>
      </c>
      <c r="B16" s="81" t="s">
        <v>208</v>
      </c>
    </row>
    <row r="17" spans="1:2" x14ac:dyDescent="0.2">
      <c r="A17" s="29" t="s">
        <v>45</v>
      </c>
      <c r="B17" t="s">
        <v>209</v>
      </c>
    </row>
    <row r="18" spans="1:2" x14ac:dyDescent="0.2">
      <c r="A18" s="29" t="s">
        <v>47</v>
      </c>
      <c r="B18" s="81" t="s">
        <v>210</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9"/>
  <sheetViews>
    <sheetView showZeros="0" zoomScaleNormal="100" workbookViewId="0">
      <selection activeCell="M5" sqref="M5"/>
    </sheetView>
  </sheetViews>
  <sheetFormatPr defaultRowHeight="12.75" x14ac:dyDescent="0.2"/>
  <cols>
    <col min="1" max="1" width="13.5703125" style="19" customWidth="1"/>
    <col min="2" max="9" width="13.5703125" customWidth="1"/>
    <col min="10" max="14" width="10.7109375" customWidth="1"/>
    <col min="15" max="15" width="12.140625" customWidth="1"/>
    <col min="16" max="42" width="13.5703125" customWidth="1"/>
    <col min="43" max="44" width="10.7109375" customWidth="1"/>
  </cols>
  <sheetData>
    <row r="1" spans="1:47" s="1" customFormat="1" ht="18" x14ac:dyDescent="0.25">
      <c r="A1" s="11" t="s">
        <v>0</v>
      </c>
    </row>
    <row r="2" spans="1:47" s="1" customFormat="1" ht="18" x14ac:dyDescent="0.25">
      <c r="A2" s="12"/>
      <c r="B2" s="14"/>
      <c r="C2" s="14"/>
      <c r="D2" s="14"/>
      <c r="E2" s="14"/>
      <c r="F2" s="14"/>
      <c r="G2" s="14"/>
      <c r="H2" s="14"/>
      <c r="I2" s="14"/>
      <c r="J2" s="14"/>
      <c r="K2" s="14"/>
      <c r="L2" s="14"/>
      <c r="M2" s="14"/>
      <c r="N2" s="14"/>
      <c r="O2" s="14"/>
      <c r="P2" s="14"/>
    </row>
    <row r="3" spans="1:47" s="1" customFormat="1" ht="18" x14ac:dyDescent="0.25">
      <c r="A3" s="13" t="s">
        <v>338</v>
      </c>
    </row>
    <row r="4" spans="1:47" s="1" customFormat="1" ht="18" x14ac:dyDescent="0.25">
      <c r="A4" s="2"/>
      <c r="B4" s="3"/>
      <c r="C4" s="3"/>
      <c r="D4" s="3"/>
      <c r="E4" s="3"/>
      <c r="F4" s="3"/>
      <c r="G4" s="3"/>
      <c r="H4" s="3"/>
      <c r="I4" s="3"/>
      <c r="P4" s="3"/>
      <c r="Q4" s="3"/>
      <c r="R4" s="3"/>
      <c r="S4" s="3"/>
      <c r="T4" s="3"/>
      <c r="U4" s="3"/>
      <c r="V4" s="3"/>
      <c r="W4" s="3"/>
      <c r="X4" s="3"/>
      <c r="Y4" s="3"/>
      <c r="Z4" s="3"/>
      <c r="AA4" s="3"/>
      <c r="AB4" s="3"/>
      <c r="AC4" s="3"/>
      <c r="AJ4" s="3"/>
      <c r="AK4" s="3"/>
      <c r="AL4" s="3"/>
      <c r="AM4" s="3"/>
      <c r="AN4" s="3"/>
      <c r="AO4" s="3"/>
      <c r="AP4" s="3"/>
      <c r="AQ4" s="3"/>
      <c r="AR4" s="3"/>
      <c r="AS4" s="3"/>
      <c r="AU4" s="3"/>
    </row>
    <row r="5" spans="1:47" s="15" customFormat="1" ht="114.75" x14ac:dyDescent="0.2">
      <c r="A5" s="2" t="s">
        <v>211</v>
      </c>
      <c r="B5" s="3" t="s">
        <v>212</v>
      </c>
      <c r="C5" s="3" t="s">
        <v>213</v>
      </c>
      <c r="D5" s="3" t="s">
        <v>214</v>
      </c>
      <c r="E5" s="3" t="s">
        <v>215</v>
      </c>
      <c r="F5" s="3" t="s">
        <v>216</v>
      </c>
      <c r="G5" s="3" t="s">
        <v>217</v>
      </c>
      <c r="H5" s="3" t="s">
        <v>82</v>
      </c>
      <c r="I5" s="3" t="s">
        <v>218</v>
      </c>
      <c r="J5" s="3" t="s">
        <v>339</v>
      </c>
      <c r="K5" s="3" t="s">
        <v>340</v>
      </c>
      <c r="L5" s="3" t="s">
        <v>341</v>
      </c>
      <c r="M5" s="3" t="s">
        <v>342</v>
      </c>
      <c r="N5" s="3" t="s">
        <v>343</v>
      </c>
      <c r="O5" s="3" t="s">
        <v>344</v>
      </c>
      <c r="P5" s="3" t="s">
        <v>77</v>
      </c>
      <c r="Q5" s="3" t="s">
        <v>78</v>
      </c>
      <c r="R5" s="3" t="s">
        <v>219</v>
      </c>
      <c r="S5" s="3" t="s">
        <v>75</v>
      </c>
      <c r="T5" s="3" t="s">
        <v>220</v>
      </c>
      <c r="U5" s="3" t="s">
        <v>221</v>
      </c>
      <c r="V5" s="3" t="s">
        <v>199</v>
      </c>
      <c r="W5" s="3" t="s">
        <v>222</v>
      </c>
      <c r="X5" s="3" t="s">
        <v>223</v>
      </c>
      <c r="Y5" s="3" t="s">
        <v>86</v>
      </c>
      <c r="Z5" s="3" t="s">
        <v>87</v>
      </c>
      <c r="AA5" s="3" t="s">
        <v>88</v>
      </c>
      <c r="AB5" s="3" t="s">
        <v>224</v>
      </c>
      <c r="AC5" s="3" t="s">
        <v>225</v>
      </c>
      <c r="AD5" s="3" t="s">
        <v>226</v>
      </c>
      <c r="AE5" s="3" t="s">
        <v>227</v>
      </c>
      <c r="AF5" s="3" t="s">
        <v>228</v>
      </c>
      <c r="AG5" s="3" t="s">
        <v>229</v>
      </c>
      <c r="AH5" s="3" t="s">
        <v>3</v>
      </c>
      <c r="AI5" s="3" t="s">
        <v>64</v>
      </c>
      <c r="AJ5" s="3" t="s">
        <v>230</v>
      </c>
      <c r="AK5" s="3" t="s">
        <v>231</v>
      </c>
      <c r="AL5" s="3" t="s">
        <v>232</v>
      </c>
      <c r="AM5" s="3" t="s">
        <v>233</v>
      </c>
      <c r="AN5" s="3" t="s">
        <v>234</v>
      </c>
      <c r="AO5" s="3" t="s">
        <v>235</v>
      </c>
      <c r="AP5" s="3" t="s">
        <v>236</v>
      </c>
      <c r="AQ5" s="3"/>
    </row>
    <row r="6" spans="1:47" s="16" customFormat="1" x14ac:dyDescent="0.2">
      <c r="A6" s="16" t="s">
        <v>14</v>
      </c>
      <c r="B6" s="16" t="s">
        <v>15</v>
      </c>
      <c r="C6" s="16" t="s">
        <v>16</v>
      </c>
      <c r="D6" s="16" t="s">
        <v>17</v>
      </c>
      <c r="E6" s="16" t="s">
        <v>18</v>
      </c>
      <c r="F6" s="16" t="s">
        <v>18</v>
      </c>
      <c r="G6" s="16" t="s">
        <v>18</v>
      </c>
      <c r="H6" s="16" t="s">
        <v>19</v>
      </c>
      <c r="I6" s="16" t="s">
        <v>20</v>
      </c>
      <c r="J6" s="16" t="s">
        <v>345</v>
      </c>
      <c r="K6" s="16" t="s">
        <v>346</v>
      </c>
      <c r="L6" s="16" t="s">
        <v>347</v>
      </c>
      <c r="M6" s="16" t="s">
        <v>348</v>
      </c>
      <c r="N6" s="16" t="s">
        <v>349</v>
      </c>
      <c r="O6" s="16" t="s">
        <v>349</v>
      </c>
      <c r="P6" s="16" t="s">
        <v>22</v>
      </c>
      <c r="Q6" s="16" t="s">
        <v>23</v>
      </c>
      <c r="R6" s="16" t="s">
        <v>24</v>
      </c>
      <c r="S6" s="16" t="s">
        <v>25</v>
      </c>
      <c r="T6" s="16" t="s">
        <v>26</v>
      </c>
      <c r="U6" s="16" t="s">
        <v>27</v>
      </c>
      <c r="V6" s="16" t="s">
        <v>28</v>
      </c>
      <c r="W6" s="16" t="s">
        <v>101</v>
      </c>
      <c r="X6" s="16" t="s">
        <v>237</v>
      </c>
      <c r="Y6" s="16" t="s">
        <v>102</v>
      </c>
      <c r="Z6" s="16" t="s">
        <v>103</v>
      </c>
      <c r="AA6" s="16" t="s">
        <v>104</v>
      </c>
      <c r="AB6" s="16" t="s">
        <v>105</v>
      </c>
      <c r="AC6" s="16" t="s">
        <v>238</v>
      </c>
      <c r="AD6" s="16" t="s">
        <v>106</v>
      </c>
      <c r="AE6" s="16" t="s">
        <v>107</v>
      </c>
      <c r="AF6" s="16" t="s">
        <v>108</v>
      </c>
      <c r="AG6" s="16" t="s">
        <v>109</v>
      </c>
      <c r="AH6" s="16" t="s">
        <v>110</v>
      </c>
      <c r="AI6" s="16" t="s">
        <v>111</v>
      </c>
      <c r="AJ6" s="16" t="s">
        <v>112</v>
      </c>
      <c r="AK6" s="16" t="s">
        <v>113</v>
      </c>
      <c r="AL6" s="16" t="s">
        <v>239</v>
      </c>
      <c r="AM6" s="16" t="s">
        <v>114</v>
      </c>
      <c r="AN6" s="16" t="s">
        <v>240</v>
      </c>
      <c r="AO6" s="16" t="s">
        <v>115</v>
      </c>
      <c r="AP6" s="16" t="s">
        <v>241</v>
      </c>
    </row>
    <row r="7" spans="1:47" x14ac:dyDescent="0.2">
      <c r="A7" s="5"/>
      <c r="H7" t="str">
        <f>CONCATENATE(E7,"-",F7,"-",G7)</f>
        <v>--</v>
      </c>
      <c r="Q7" s="6"/>
      <c r="R7" s="7">
        <f>VALUE(ROUNDUP(MONTH(Q7)/12*4,0)*3&amp;"/"&amp;YEAR(Q7))</f>
        <v>61</v>
      </c>
      <c r="U7" s="8"/>
      <c r="V7" s="17"/>
      <c r="W7" s="18"/>
      <c r="X7" s="18" t="e">
        <f>W7/V7</f>
        <v>#DIV/0!</v>
      </c>
      <c r="Y7" s="18"/>
      <c r="Z7" s="18"/>
      <c r="AA7" s="18"/>
      <c r="AB7" s="18">
        <f>W7-Y7-Z7+AA7</f>
        <v>0</v>
      </c>
      <c r="AC7" s="18" t="e">
        <f>AB7/V7</f>
        <v>#DIV/0!</v>
      </c>
      <c r="AD7" s="18"/>
      <c r="AE7" s="18"/>
      <c r="AJ7" s="18"/>
      <c r="AK7" s="18"/>
      <c r="AL7" s="18" t="e">
        <f>AK7/V7</f>
        <v>#DIV/0!</v>
      </c>
      <c r="AM7" s="18"/>
      <c r="AN7" s="18" t="e">
        <f>AM7/V7</f>
        <v>#DIV/0!</v>
      </c>
      <c r="AO7" s="18"/>
      <c r="AP7" s="18" t="e">
        <f>AO7/V7</f>
        <v>#DIV/0!</v>
      </c>
    </row>
    <row r="8" spans="1:47" x14ac:dyDescent="0.2">
      <c r="A8" s="2"/>
      <c r="B8" s="3"/>
      <c r="C8" s="3"/>
      <c r="D8" s="3"/>
      <c r="G8" s="4"/>
      <c r="H8" s="4"/>
      <c r="I8" s="3"/>
      <c r="P8" s="3"/>
      <c r="Q8" s="3"/>
      <c r="R8" s="3"/>
      <c r="S8" s="3"/>
      <c r="T8" s="3"/>
      <c r="U8" s="3"/>
      <c r="V8" s="3"/>
      <c r="W8" s="3"/>
      <c r="X8" s="3"/>
      <c r="Y8" s="3"/>
      <c r="AC8" s="3"/>
      <c r="AD8" s="3"/>
      <c r="AJ8" s="3"/>
      <c r="AK8" s="3"/>
      <c r="AL8" s="3"/>
      <c r="AM8" s="3"/>
      <c r="AN8" s="3"/>
      <c r="AO8" s="3"/>
      <c r="AP8" s="3"/>
    </row>
    <row r="9" spans="1:47" x14ac:dyDescent="0.2">
      <c r="A9" s="5"/>
      <c r="E9" s="80"/>
      <c r="F9" s="80"/>
      <c r="R9" s="6"/>
      <c r="S9" s="7"/>
      <c r="V9" s="8"/>
      <c r="W9" s="9"/>
      <c r="X9" s="10"/>
      <c r="Y9" s="10"/>
      <c r="Z9" s="10"/>
      <c r="AA9" s="10"/>
      <c r="AB9" s="10"/>
      <c r="AC9" s="10">
        <f>X9-Z9-AA9+AB9</f>
        <v>0</v>
      </c>
      <c r="AD9" s="10"/>
      <c r="AE9" s="80"/>
      <c r="AF9" s="80"/>
      <c r="AG9" s="80"/>
      <c r="AH9" s="80"/>
      <c r="AJ9" s="10"/>
      <c r="AK9" s="10"/>
      <c r="AL9" s="10"/>
      <c r="AM9" s="10"/>
      <c r="AN9" s="10"/>
      <c r="AO9" s="10"/>
      <c r="AP9" s="10"/>
    </row>
    <row r="10" spans="1:47" x14ac:dyDescent="0.2">
      <c r="A10" s="5"/>
      <c r="R10" s="6"/>
      <c r="S10" s="7"/>
    </row>
    <row r="11" spans="1:47" x14ac:dyDescent="0.2">
      <c r="A11" s="90" t="s">
        <v>29</v>
      </c>
      <c r="B11" s="81" t="s">
        <v>242</v>
      </c>
      <c r="C11" s="81"/>
      <c r="D11" s="81"/>
      <c r="E11" s="81"/>
      <c r="F11" s="81"/>
      <c r="G11" s="81"/>
      <c r="H11" s="80"/>
    </row>
    <row r="12" spans="1:47" x14ac:dyDescent="0.2">
      <c r="A12" s="90" t="s">
        <v>31</v>
      </c>
      <c r="B12" s="81" t="s">
        <v>243</v>
      </c>
      <c r="C12" s="81"/>
      <c r="D12" s="81"/>
      <c r="E12" s="81"/>
      <c r="F12" s="81"/>
      <c r="G12" s="81"/>
      <c r="H12" s="80"/>
    </row>
    <row r="13" spans="1:47" x14ac:dyDescent="0.2">
      <c r="A13" s="90" t="s">
        <v>33</v>
      </c>
      <c r="B13" t="s">
        <v>244</v>
      </c>
      <c r="C13" s="81"/>
      <c r="D13" s="81"/>
      <c r="E13" s="81"/>
      <c r="F13" s="81"/>
      <c r="G13" s="81"/>
      <c r="H13" s="80"/>
    </row>
    <row r="14" spans="1:47" x14ac:dyDescent="0.2">
      <c r="A14" s="90" t="s">
        <v>35</v>
      </c>
      <c r="B14" t="s">
        <v>245</v>
      </c>
      <c r="C14" s="81"/>
      <c r="D14" s="81"/>
      <c r="E14" s="81"/>
      <c r="F14" s="81"/>
      <c r="G14" s="81"/>
      <c r="H14" s="80"/>
    </row>
    <row r="15" spans="1:47" x14ac:dyDescent="0.2">
      <c r="A15" s="90" t="s">
        <v>37</v>
      </c>
      <c r="B15" s="81" t="s">
        <v>246</v>
      </c>
      <c r="C15" s="81"/>
      <c r="D15" s="81"/>
      <c r="E15" s="81"/>
      <c r="F15" s="81"/>
      <c r="G15" s="81"/>
      <c r="H15" s="80"/>
    </row>
    <row r="16" spans="1:47" x14ac:dyDescent="0.2">
      <c r="A16" s="90" t="s">
        <v>39</v>
      </c>
      <c r="B16" s="81" t="s">
        <v>247</v>
      </c>
      <c r="C16" s="81"/>
      <c r="D16" s="81"/>
      <c r="E16" s="81"/>
      <c r="F16" s="81"/>
      <c r="G16" s="81"/>
      <c r="H16" s="80"/>
      <c r="J16" s="80"/>
      <c r="K16" s="80"/>
      <c r="L16" s="80"/>
      <c r="M16" s="80"/>
      <c r="N16" s="80"/>
      <c r="O16" s="80"/>
    </row>
    <row r="17" spans="1:15" x14ac:dyDescent="0.2">
      <c r="A17" s="90" t="s">
        <v>41</v>
      </c>
      <c r="B17" s="81" t="s">
        <v>248</v>
      </c>
      <c r="C17" s="81"/>
      <c r="D17" s="81"/>
      <c r="E17" s="81"/>
      <c r="F17" s="81"/>
      <c r="G17" s="81"/>
      <c r="H17" s="80"/>
      <c r="J17" s="80"/>
      <c r="K17" s="80"/>
      <c r="L17" s="80"/>
      <c r="M17" s="80"/>
      <c r="N17" s="80"/>
      <c r="O17" s="80"/>
    </row>
    <row r="18" spans="1:15" s="80" customFormat="1" x14ac:dyDescent="0.2">
      <c r="A18" s="90" t="s">
        <v>355</v>
      </c>
      <c r="B18" s="81" t="s">
        <v>350</v>
      </c>
      <c r="C18" s="81"/>
      <c r="D18" s="81"/>
      <c r="E18" s="81"/>
      <c r="F18" s="81"/>
      <c r="G18" s="81"/>
    </row>
    <row r="19" spans="1:15" s="80" customFormat="1" x14ac:dyDescent="0.2">
      <c r="A19" s="90" t="s">
        <v>346</v>
      </c>
      <c r="B19" s="81" t="s">
        <v>351</v>
      </c>
      <c r="C19" s="81"/>
      <c r="D19" s="81"/>
      <c r="E19" s="81"/>
      <c r="F19" s="81"/>
      <c r="G19" s="81"/>
    </row>
    <row r="20" spans="1:15" s="80" customFormat="1" ht="15" customHeight="1" x14ac:dyDescent="0.2">
      <c r="A20" s="90" t="s">
        <v>347</v>
      </c>
      <c r="B20" s="81" t="s">
        <v>352</v>
      </c>
      <c r="C20" s="81"/>
      <c r="D20" s="81"/>
      <c r="E20" s="81"/>
      <c r="F20" s="81"/>
      <c r="G20" s="81"/>
    </row>
    <row r="21" spans="1:15" x14ac:dyDescent="0.2">
      <c r="A21" s="90" t="s">
        <v>348</v>
      </c>
      <c r="B21" s="81" t="s">
        <v>353</v>
      </c>
      <c r="C21" s="101"/>
      <c r="D21" s="101"/>
      <c r="E21" s="81"/>
      <c r="F21" s="81"/>
      <c r="G21" s="81"/>
      <c r="H21" s="80"/>
    </row>
    <row r="22" spans="1:15" x14ac:dyDescent="0.2">
      <c r="A22" s="90" t="s">
        <v>356</v>
      </c>
      <c r="B22" s="81" t="s">
        <v>354</v>
      </c>
      <c r="C22" s="81"/>
      <c r="D22" s="81"/>
      <c r="E22" s="81"/>
      <c r="F22" s="80"/>
    </row>
    <row r="23" spans="1:15" x14ac:dyDescent="0.2">
      <c r="A23" s="90" t="s">
        <v>45</v>
      </c>
      <c r="B23" s="81" t="s">
        <v>249</v>
      </c>
      <c r="C23" s="81"/>
      <c r="D23" s="81"/>
      <c r="E23" s="81"/>
      <c r="F23" s="81"/>
      <c r="G23" s="81"/>
    </row>
    <row r="24" spans="1:15" x14ac:dyDescent="0.2">
      <c r="A24" s="90" t="s">
        <v>47</v>
      </c>
      <c r="B24" s="81" t="s">
        <v>250</v>
      </c>
      <c r="C24" s="81"/>
      <c r="D24" s="81"/>
      <c r="E24" s="81"/>
      <c r="F24" s="81"/>
      <c r="G24" s="81"/>
    </row>
    <row r="25" spans="1:15" x14ac:dyDescent="0.2">
      <c r="A25" s="90" t="s">
        <v>49</v>
      </c>
      <c r="B25" s="81" t="s">
        <v>251</v>
      </c>
      <c r="C25" s="81"/>
      <c r="D25" s="81"/>
      <c r="E25" s="81"/>
      <c r="F25" s="81"/>
      <c r="G25" s="81"/>
    </row>
    <row r="26" spans="1:15" x14ac:dyDescent="0.2">
      <c r="A26" s="90" t="s">
        <v>51</v>
      </c>
      <c r="B26" s="81" t="s">
        <v>148</v>
      </c>
      <c r="C26" s="81"/>
      <c r="D26" s="81"/>
      <c r="E26" s="81"/>
      <c r="F26" s="81"/>
      <c r="G26" s="81"/>
    </row>
    <row r="27" spans="1:15" x14ac:dyDescent="0.2">
      <c r="A27" s="90" t="s">
        <v>53</v>
      </c>
      <c r="B27" s="81" t="s">
        <v>252</v>
      </c>
      <c r="C27" s="81"/>
      <c r="D27" s="81"/>
      <c r="E27" s="81"/>
      <c r="F27" s="81"/>
      <c r="G27" s="81"/>
    </row>
    <row r="28" spans="1:15" x14ac:dyDescent="0.2">
      <c r="A28" s="90" t="s">
        <v>55</v>
      </c>
      <c r="B28" s="81" t="s">
        <v>253</v>
      </c>
      <c r="C28" s="81"/>
      <c r="D28" s="81"/>
      <c r="E28" s="81"/>
      <c r="F28" s="81"/>
      <c r="G28" s="81"/>
    </row>
    <row r="29" spans="1:15" x14ac:dyDescent="0.2">
      <c r="A29" s="90" t="s">
        <v>57</v>
      </c>
      <c r="B29" s="81" t="s">
        <v>207</v>
      </c>
      <c r="C29" s="81"/>
      <c r="D29" s="81"/>
      <c r="E29" s="81"/>
      <c r="F29" s="81"/>
      <c r="G29" s="81"/>
    </row>
    <row r="30" spans="1:15" x14ac:dyDescent="0.2">
      <c r="A30" s="90" t="s">
        <v>150</v>
      </c>
      <c r="B30" s="81" t="s">
        <v>254</v>
      </c>
      <c r="C30" s="81"/>
      <c r="D30" s="81"/>
      <c r="E30" s="81"/>
      <c r="F30" s="81"/>
      <c r="G30" s="81"/>
    </row>
    <row r="31" spans="1:15" x14ac:dyDescent="0.2">
      <c r="A31" s="90" t="s">
        <v>255</v>
      </c>
      <c r="B31" s="81" t="s">
        <v>256</v>
      </c>
      <c r="C31" s="81"/>
      <c r="D31" s="81"/>
      <c r="E31" s="81"/>
      <c r="F31" s="81"/>
      <c r="G31" s="81"/>
    </row>
    <row r="32" spans="1:15" x14ac:dyDescent="0.2">
      <c r="A32" s="90" t="s">
        <v>152</v>
      </c>
      <c r="B32" s="81" t="s">
        <v>257</v>
      </c>
      <c r="C32" s="81"/>
      <c r="D32" s="81"/>
      <c r="E32" s="81"/>
      <c r="F32" s="81"/>
      <c r="G32" s="81"/>
    </row>
    <row r="33" spans="1:7" x14ac:dyDescent="0.2">
      <c r="A33" s="90" t="s">
        <v>154</v>
      </c>
      <c r="B33" s="81" t="s">
        <v>258</v>
      </c>
      <c r="C33" s="81"/>
      <c r="D33" s="81"/>
      <c r="E33" s="81"/>
      <c r="F33" s="81"/>
      <c r="G33" s="81"/>
    </row>
    <row r="34" spans="1:7" x14ac:dyDescent="0.2">
      <c r="A34" s="90" t="s">
        <v>156</v>
      </c>
      <c r="B34" s="81" t="s">
        <v>259</v>
      </c>
      <c r="C34" s="81"/>
      <c r="D34" s="81"/>
      <c r="E34" s="81"/>
      <c r="F34" s="81"/>
      <c r="G34" s="81"/>
    </row>
    <row r="35" spans="1:7" x14ac:dyDescent="0.2">
      <c r="A35" s="90" t="s">
        <v>158</v>
      </c>
      <c r="B35" s="81" t="s">
        <v>260</v>
      </c>
      <c r="C35" s="81"/>
      <c r="D35" s="81"/>
      <c r="E35" s="81"/>
      <c r="F35" s="81"/>
      <c r="G35" s="81"/>
    </row>
    <row r="36" spans="1:7" x14ac:dyDescent="0.2">
      <c r="A36" s="90" t="s">
        <v>261</v>
      </c>
      <c r="B36" s="81" t="s">
        <v>262</v>
      </c>
      <c r="C36" s="81"/>
      <c r="D36" s="81"/>
      <c r="E36" s="81"/>
      <c r="F36" s="81"/>
      <c r="G36" s="81"/>
    </row>
    <row r="37" spans="1:7" x14ac:dyDescent="0.2">
      <c r="A37" s="90" t="s">
        <v>160</v>
      </c>
      <c r="B37" s="81" t="s">
        <v>263</v>
      </c>
      <c r="C37" s="81"/>
      <c r="D37" s="81"/>
      <c r="E37" s="81"/>
      <c r="F37" s="81"/>
      <c r="G37" s="81"/>
    </row>
    <row r="38" spans="1:7" x14ac:dyDescent="0.2">
      <c r="A38" s="90" t="s">
        <v>162</v>
      </c>
      <c r="B38" s="81" t="s">
        <v>264</v>
      </c>
      <c r="C38" s="81"/>
      <c r="D38" s="81"/>
      <c r="E38" s="81"/>
      <c r="F38" s="81"/>
      <c r="G38" s="81"/>
    </row>
    <row r="39" spans="1:7" x14ac:dyDescent="0.2">
      <c r="A39" s="90" t="s">
        <v>164</v>
      </c>
      <c r="B39" s="81" t="s">
        <v>265</v>
      </c>
      <c r="C39" s="81"/>
      <c r="D39" s="81"/>
      <c r="E39" s="81"/>
      <c r="F39" s="81"/>
      <c r="G39" s="81"/>
    </row>
    <row r="40" spans="1:7" x14ac:dyDescent="0.2">
      <c r="A40" s="90" t="s">
        <v>166</v>
      </c>
      <c r="B40" s="80" t="s">
        <v>266</v>
      </c>
      <c r="C40" s="81"/>
      <c r="D40" s="81"/>
      <c r="E40" s="81"/>
      <c r="F40" s="81"/>
      <c r="G40" s="81"/>
    </row>
    <row r="41" spans="1:7" x14ac:dyDescent="0.2">
      <c r="A41" s="90" t="s">
        <v>168</v>
      </c>
      <c r="B41" s="81" t="s">
        <v>30</v>
      </c>
      <c r="C41" s="81"/>
      <c r="D41" s="81"/>
      <c r="E41" s="81"/>
      <c r="F41" s="81"/>
      <c r="G41" s="81"/>
    </row>
    <row r="42" spans="1:7" x14ac:dyDescent="0.2">
      <c r="A42" s="90" t="s">
        <v>170</v>
      </c>
      <c r="B42" s="80" t="s">
        <v>267</v>
      </c>
      <c r="C42" s="81"/>
      <c r="D42" s="81"/>
      <c r="E42" s="81"/>
      <c r="F42" s="81"/>
      <c r="G42" s="81"/>
    </row>
    <row r="43" spans="1:7" x14ac:dyDescent="0.2">
      <c r="A43" s="90" t="s">
        <v>172</v>
      </c>
      <c r="B43" s="81" t="s">
        <v>268</v>
      </c>
    </row>
    <row r="44" spans="1:7" x14ac:dyDescent="0.2">
      <c r="A44" s="90" t="s">
        <v>174</v>
      </c>
      <c r="B44" s="81" t="s">
        <v>269</v>
      </c>
      <c r="C44" s="81"/>
      <c r="D44" s="81"/>
      <c r="E44" s="81"/>
      <c r="F44" s="81"/>
      <c r="G44" s="81"/>
    </row>
    <row r="45" spans="1:7" x14ac:dyDescent="0.2">
      <c r="A45" s="90" t="s">
        <v>270</v>
      </c>
      <c r="B45" s="81" t="s">
        <v>271</v>
      </c>
      <c r="C45" s="81"/>
      <c r="D45" s="81"/>
      <c r="E45" s="81"/>
      <c r="F45" s="81"/>
      <c r="G45" s="81"/>
    </row>
    <row r="46" spans="1:7" x14ac:dyDescent="0.2">
      <c r="A46" s="90" t="s">
        <v>176</v>
      </c>
      <c r="B46" s="81" t="s">
        <v>272</v>
      </c>
      <c r="C46" s="81"/>
      <c r="D46" s="81"/>
      <c r="E46" s="81"/>
      <c r="F46" s="81"/>
      <c r="G46" s="81"/>
    </row>
    <row r="47" spans="1:7" x14ac:dyDescent="0.2">
      <c r="A47" s="90" t="s">
        <v>273</v>
      </c>
      <c r="B47" s="81" t="s">
        <v>274</v>
      </c>
      <c r="C47" s="81"/>
      <c r="D47" s="81"/>
      <c r="E47" s="81"/>
      <c r="F47" s="81"/>
      <c r="G47" s="81"/>
    </row>
    <row r="48" spans="1:7" x14ac:dyDescent="0.2">
      <c r="A48" s="90" t="s">
        <v>178</v>
      </c>
      <c r="B48" s="81" t="s">
        <v>275</v>
      </c>
      <c r="C48" s="81"/>
      <c r="D48" s="81"/>
      <c r="E48" s="81"/>
      <c r="F48" s="81"/>
      <c r="G48" s="81"/>
    </row>
    <row r="49" spans="1:2" x14ac:dyDescent="0.2">
      <c r="A49" s="90" t="s">
        <v>276</v>
      </c>
      <c r="B49" s="81" t="s">
        <v>277</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C50" sqref="C50"/>
    </sheetView>
  </sheetViews>
  <sheetFormatPr defaultRowHeight="12.75" x14ac:dyDescent="0.2"/>
  <cols>
    <col min="1" max="3" width="23.5703125" customWidth="1"/>
    <col min="4" max="4" width="28" customWidth="1"/>
    <col min="5" max="7" width="23.5703125" customWidth="1"/>
  </cols>
  <sheetData>
    <row r="1" spans="1:7" ht="18" x14ac:dyDescent="0.25">
      <c r="A1" s="11" t="s">
        <v>0</v>
      </c>
      <c r="B1" s="11"/>
      <c r="C1" s="11"/>
      <c r="D1" s="11"/>
    </row>
    <row r="2" spans="1:7" ht="18" x14ac:dyDescent="0.25">
      <c r="A2" s="12"/>
      <c r="B2" s="12"/>
      <c r="C2" s="12"/>
      <c r="D2" s="12"/>
    </row>
    <row r="3" spans="1:7" ht="18" x14ac:dyDescent="0.25">
      <c r="A3" s="13" t="s">
        <v>360</v>
      </c>
      <c r="B3" s="13"/>
      <c r="C3" s="13"/>
      <c r="D3" s="13"/>
    </row>
    <row r="6" spans="1:7" ht="28.5" customHeight="1" x14ac:dyDescent="0.2">
      <c r="A6" s="20" t="s">
        <v>278</v>
      </c>
      <c r="B6" s="20" t="s">
        <v>279</v>
      </c>
      <c r="C6" s="20" t="s">
        <v>280</v>
      </c>
      <c r="D6" s="20" t="s">
        <v>281</v>
      </c>
      <c r="E6" s="20" t="s">
        <v>282</v>
      </c>
      <c r="F6" s="20" t="s">
        <v>283</v>
      </c>
      <c r="G6" s="21"/>
    </row>
    <row r="7" spans="1:7" x14ac:dyDescent="0.2">
      <c r="A7" s="16" t="s">
        <v>14</v>
      </c>
      <c r="B7" s="16" t="s">
        <v>15</v>
      </c>
      <c r="C7" s="16" t="s">
        <v>16</v>
      </c>
      <c r="D7" s="16" t="s">
        <v>17</v>
      </c>
      <c r="E7" s="16" t="s">
        <v>18</v>
      </c>
      <c r="F7" s="16" t="s">
        <v>19</v>
      </c>
    </row>
    <row r="8" spans="1:7" x14ac:dyDescent="0.2">
      <c r="C8" t="s">
        <v>284</v>
      </c>
    </row>
    <row r="10" spans="1:7" x14ac:dyDescent="0.2">
      <c r="A10" s="90" t="s">
        <v>29</v>
      </c>
      <c r="B10" s="81" t="s">
        <v>285</v>
      </c>
      <c r="C10" s="81"/>
      <c r="D10" s="81"/>
    </row>
    <row r="11" spans="1:7" x14ac:dyDescent="0.2">
      <c r="A11" s="90" t="s">
        <v>31</v>
      </c>
      <c r="B11" s="81" t="s">
        <v>286</v>
      </c>
      <c r="C11" s="81"/>
      <c r="D11" s="81"/>
    </row>
    <row r="12" spans="1:7" x14ac:dyDescent="0.2">
      <c r="A12" s="90" t="s">
        <v>33</v>
      </c>
      <c r="B12" t="s">
        <v>287</v>
      </c>
      <c r="C12" s="81"/>
      <c r="D12" s="81"/>
    </row>
    <row r="13" spans="1:7" x14ac:dyDescent="0.2">
      <c r="A13" s="90" t="s">
        <v>35</v>
      </c>
      <c r="B13" t="s">
        <v>288</v>
      </c>
      <c r="C13" s="81"/>
      <c r="D13" s="81"/>
    </row>
    <row r="14" spans="1:7" x14ac:dyDescent="0.2">
      <c r="A14" s="90" t="s">
        <v>37</v>
      </c>
      <c r="B14" s="81" t="s">
        <v>289</v>
      </c>
    </row>
    <row r="15" spans="1:7" x14ac:dyDescent="0.2">
      <c r="A15" s="90" t="s">
        <v>39</v>
      </c>
      <c r="B15" s="81" t="s">
        <v>290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B3" sqref="A3:XFD3"/>
    </sheetView>
  </sheetViews>
  <sheetFormatPr defaultColWidth="9" defaultRowHeight="12.75" x14ac:dyDescent="0.2"/>
  <cols>
    <col min="1" max="3" width="24.85546875" style="23" customWidth="1"/>
    <col min="4" max="4" width="12.5703125" style="23" customWidth="1"/>
    <col min="5" max="16384" width="9" style="23"/>
  </cols>
  <sheetData>
    <row r="1" spans="1:3" ht="18" x14ac:dyDescent="0.25">
      <c r="A1" s="22" t="s">
        <v>0</v>
      </c>
    </row>
    <row r="2" spans="1:3" ht="18" x14ac:dyDescent="0.25">
      <c r="A2" s="24"/>
    </row>
    <row r="3" spans="1:3" ht="18" x14ac:dyDescent="0.25">
      <c r="A3" s="13" t="s">
        <v>361</v>
      </c>
    </row>
    <row r="6" spans="1:3" ht="25.5" x14ac:dyDescent="0.2">
      <c r="A6" s="25"/>
      <c r="B6" s="25" t="s">
        <v>291</v>
      </c>
      <c r="C6" s="25" t="s">
        <v>292</v>
      </c>
    </row>
    <row r="7" spans="1:3" ht="38.25" x14ac:dyDescent="0.2">
      <c r="A7" s="26" t="s">
        <v>293</v>
      </c>
      <c r="B7" s="27"/>
      <c r="C7" s="91" t="s">
        <v>294</v>
      </c>
    </row>
    <row r="8" spans="1:3" ht="63.75" x14ac:dyDescent="0.2">
      <c r="A8" s="26" t="s">
        <v>295</v>
      </c>
      <c r="B8" s="27">
        <f>SUMIF('C-3 SG&amp;A listing'!C:C,"No",'C-3 SG&amp;A listing'!F:F)</f>
        <v>0</v>
      </c>
      <c r="C8" s="91" t="s">
        <v>296</v>
      </c>
    </row>
    <row r="9" spans="1:3" ht="25.5" x14ac:dyDescent="0.2">
      <c r="A9" s="26" t="s">
        <v>297</v>
      </c>
      <c r="B9" s="28" t="e">
        <f>B8/B7</f>
        <v>#DIV/0!</v>
      </c>
      <c r="C9" s="91" t="s">
        <v>298</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5"/>
  <sheetViews>
    <sheetView workbookViewId="0">
      <selection activeCell="D25" sqref="D25"/>
    </sheetView>
  </sheetViews>
  <sheetFormatPr defaultRowHeight="12.75" x14ac:dyDescent="0.2"/>
  <cols>
    <col min="1" max="1" width="13.85546875" customWidth="1"/>
    <col min="2" max="2" width="25" customWidth="1"/>
    <col min="3" max="4" width="19.42578125" customWidth="1"/>
  </cols>
  <sheetData>
    <row r="1" spans="1:7" ht="18" x14ac:dyDescent="0.25">
      <c r="A1" s="11" t="s">
        <v>0</v>
      </c>
    </row>
    <row r="2" spans="1:7" ht="18" x14ac:dyDescent="0.25">
      <c r="A2" s="1"/>
    </row>
    <row r="3" spans="1:7" ht="18" x14ac:dyDescent="0.25">
      <c r="A3" s="13" t="s">
        <v>362</v>
      </c>
    </row>
    <row r="4" spans="1:7" ht="18" x14ac:dyDescent="0.25">
      <c r="A4" s="1"/>
    </row>
    <row r="5" spans="1:7" x14ac:dyDescent="0.2">
      <c r="A5" s="108" t="s">
        <v>299</v>
      </c>
      <c r="B5" s="110" t="s">
        <v>300</v>
      </c>
      <c r="C5" s="111" t="s">
        <v>301</v>
      </c>
      <c r="D5" s="112"/>
    </row>
    <row r="6" spans="1:7" ht="24" x14ac:dyDescent="0.2">
      <c r="A6" s="109"/>
      <c r="B6" s="109"/>
      <c r="C6" s="78" t="s">
        <v>302</v>
      </c>
      <c r="D6" s="79" t="s">
        <v>303</v>
      </c>
    </row>
    <row r="7" spans="1:7" x14ac:dyDescent="0.2">
      <c r="A7" s="72" t="s">
        <v>14</v>
      </c>
      <c r="B7" s="73" t="s">
        <v>211</v>
      </c>
      <c r="C7" s="73"/>
      <c r="D7" s="74"/>
    </row>
    <row r="8" spans="1:7" x14ac:dyDescent="0.2">
      <c r="A8" s="72" t="s">
        <v>15</v>
      </c>
      <c r="B8" s="73" t="s">
        <v>212</v>
      </c>
      <c r="C8" s="73"/>
      <c r="D8" s="74"/>
    </row>
    <row r="9" spans="1:7" x14ac:dyDescent="0.2">
      <c r="A9" s="72" t="s">
        <v>16</v>
      </c>
      <c r="B9" s="94" t="s">
        <v>213</v>
      </c>
      <c r="C9" s="73"/>
      <c r="D9" s="74"/>
    </row>
    <row r="10" spans="1:7" x14ac:dyDescent="0.2">
      <c r="A10" s="72" t="s">
        <v>17</v>
      </c>
      <c r="B10" s="94" t="s">
        <v>214</v>
      </c>
      <c r="C10" s="73"/>
      <c r="D10" s="74"/>
    </row>
    <row r="11" spans="1:7" ht="25.5" x14ac:dyDescent="0.2">
      <c r="A11" s="72" t="s">
        <v>18</v>
      </c>
      <c r="B11" s="94" t="s">
        <v>304</v>
      </c>
      <c r="C11" s="73"/>
      <c r="D11" s="74"/>
    </row>
    <row r="12" spans="1:7" ht="25.5" x14ac:dyDescent="0.2">
      <c r="A12" s="72" t="s">
        <v>18</v>
      </c>
      <c r="B12" s="94" t="s">
        <v>216</v>
      </c>
      <c r="C12" s="73"/>
      <c r="D12" s="74"/>
    </row>
    <row r="13" spans="1:7" ht="25.5" x14ac:dyDescent="0.2">
      <c r="A13" s="72" t="s">
        <v>18</v>
      </c>
      <c r="B13" s="94" t="s">
        <v>217</v>
      </c>
      <c r="C13" s="73"/>
      <c r="D13" s="74"/>
    </row>
    <row r="14" spans="1:7" x14ac:dyDescent="0.2">
      <c r="A14" s="72" t="s">
        <v>19</v>
      </c>
      <c r="B14" s="73" t="s">
        <v>82</v>
      </c>
      <c r="C14" s="73"/>
      <c r="D14" s="74"/>
    </row>
    <row r="15" spans="1:7" x14ac:dyDescent="0.2">
      <c r="A15" s="72" t="s">
        <v>20</v>
      </c>
      <c r="B15" s="73" t="s">
        <v>218</v>
      </c>
      <c r="C15" s="73"/>
      <c r="D15" s="74"/>
    </row>
    <row r="16" spans="1:7" s="80" customFormat="1" x14ac:dyDescent="0.2">
      <c r="A16" s="72" t="s">
        <v>355</v>
      </c>
      <c r="B16" s="73" t="s">
        <v>339</v>
      </c>
      <c r="C16" s="73"/>
      <c r="D16" s="74"/>
      <c r="E16" s="81"/>
      <c r="F16" s="81"/>
      <c r="G16" s="81"/>
    </row>
    <row r="17" spans="1:8" s="80" customFormat="1" ht="32.1" customHeight="1" x14ac:dyDescent="0.2">
      <c r="A17" s="72" t="s">
        <v>346</v>
      </c>
      <c r="B17" s="73" t="s">
        <v>340</v>
      </c>
      <c r="C17" s="73"/>
      <c r="D17" s="74"/>
      <c r="E17" s="81"/>
      <c r="F17" s="81"/>
      <c r="G17" s="81"/>
    </row>
    <row r="18" spans="1:8" s="80" customFormat="1" x14ac:dyDescent="0.2">
      <c r="A18" s="72" t="s">
        <v>347</v>
      </c>
      <c r="B18" s="73" t="s">
        <v>341</v>
      </c>
      <c r="C18" s="73"/>
      <c r="D18" s="74"/>
      <c r="E18" s="81"/>
      <c r="F18" s="81"/>
      <c r="G18" s="81"/>
    </row>
    <row r="19" spans="1:8" x14ac:dyDescent="0.2">
      <c r="A19" s="72" t="s">
        <v>348</v>
      </c>
      <c r="B19" s="94" t="s">
        <v>364</v>
      </c>
      <c r="C19" s="73"/>
      <c r="D19" s="74"/>
      <c r="E19" s="81"/>
      <c r="F19" s="81"/>
      <c r="G19" s="81"/>
      <c r="H19" s="80"/>
    </row>
    <row r="20" spans="1:8" x14ac:dyDescent="0.2">
      <c r="A20" s="72" t="s">
        <v>22</v>
      </c>
      <c r="B20" s="73" t="s">
        <v>77</v>
      </c>
      <c r="C20" s="73"/>
      <c r="D20" s="74"/>
    </row>
    <row r="21" spans="1:8" x14ac:dyDescent="0.2">
      <c r="A21" s="72" t="s">
        <v>23</v>
      </c>
      <c r="B21" s="73" t="s">
        <v>78</v>
      </c>
      <c r="C21" s="73"/>
      <c r="D21" s="74"/>
    </row>
    <row r="22" spans="1:8" x14ac:dyDescent="0.2">
      <c r="A22" s="72" t="s">
        <v>24</v>
      </c>
      <c r="B22" s="73" t="s">
        <v>219</v>
      </c>
      <c r="C22" s="73"/>
      <c r="D22" s="74"/>
    </row>
    <row r="23" spans="1:8" x14ac:dyDescent="0.2">
      <c r="A23" s="72" t="s">
        <v>25</v>
      </c>
      <c r="B23" s="73" t="s">
        <v>75</v>
      </c>
      <c r="C23" s="73"/>
      <c r="D23" s="74"/>
    </row>
    <row r="24" spans="1:8" x14ac:dyDescent="0.2">
      <c r="A24" s="72" t="s">
        <v>26</v>
      </c>
      <c r="B24" s="73" t="s">
        <v>220</v>
      </c>
      <c r="C24" s="73"/>
      <c r="D24" s="74"/>
    </row>
    <row r="25" spans="1:8" x14ac:dyDescent="0.2">
      <c r="A25" s="72" t="s">
        <v>27</v>
      </c>
      <c r="B25" s="73" t="s">
        <v>221</v>
      </c>
      <c r="C25" s="73"/>
      <c r="D25" s="74"/>
    </row>
    <row r="26" spans="1:8" x14ac:dyDescent="0.2">
      <c r="A26" s="72" t="s">
        <v>28</v>
      </c>
      <c r="B26" s="73" t="s">
        <v>305</v>
      </c>
      <c r="C26" s="73"/>
      <c r="D26" s="74"/>
    </row>
    <row r="27" spans="1:8" x14ac:dyDescent="0.2">
      <c r="A27" s="72" t="s">
        <v>101</v>
      </c>
      <c r="B27" s="73" t="s">
        <v>222</v>
      </c>
      <c r="C27" s="73"/>
      <c r="D27" s="74"/>
    </row>
    <row r="28" spans="1:8" x14ac:dyDescent="0.2">
      <c r="A28" s="72" t="s">
        <v>102</v>
      </c>
      <c r="B28" s="73" t="s">
        <v>86</v>
      </c>
      <c r="C28" s="73"/>
      <c r="D28" s="74"/>
    </row>
    <row r="29" spans="1:8" x14ac:dyDescent="0.2">
      <c r="A29" s="72" t="s">
        <v>103</v>
      </c>
      <c r="B29" s="73" t="s">
        <v>87</v>
      </c>
      <c r="C29" s="73"/>
      <c r="D29" s="74"/>
    </row>
    <row r="30" spans="1:8" x14ac:dyDescent="0.2">
      <c r="A30" s="72" t="s">
        <v>104</v>
      </c>
      <c r="B30" s="73" t="s">
        <v>88</v>
      </c>
      <c r="C30" s="73"/>
      <c r="D30" s="74"/>
    </row>
    <row r="31" spans="1:8" x14ac:dyDescent="0.2">
      <c r="A31" s="72" t="s">
        <v>105</v>
      </c>
      <c r="B31" s="73" t="s">
        <v>224</v>
      </c>
      <c r="C31" s="73"/>
      <c r="D31" s="74"/>
    </row>
    <row r="32" spans="1:8" x14ac:dyDescent="0.2">
      <c r="A32" s="72" t="s">
        <v>106</v>
      </c>
      <c r="B32" s="73" t="s">
        <v>226</v>
      </c>
      <c r="C32" s="73"/>
      <c r="D32" s="74"/>
    </row>
    <row r="33" spans="1:4" ht="25.5" x14ac:dyDescent="0.2">
      <c r="A33" s="72" t="s">
        <v>107</v>
      </c>
      <c r="B33" s="73" t="s">
        <v>227</v>
      </c>
      <c r="C33" s="73"/>
      <c r="D33" s="74"/>
    </row>
    <row r="34" spans="1:4" ht="25.5" x14ac:dyDescent="0.2">
      <c r="A34" s="72" t="s">
        <v>108</v>
      </c>
      <c r="B34" s="73" t="s">
        <v>306</v>
      </c>
      <c r="C34" s="73"/>
      <c r="D34" s="74"/>
    </row>
    <row r="35" spans="1:4" ht="25.5" x14ac:dyDescent="0.2">
      <c r="A35" s="72" t="s">
        <v>109</v>
      </c>
      <c r="B35" s="73" t="s">
        <v>229</v>
      </c>
      <c r="C35" s="73"/>
      <c r="D35" s="74"/>
    </row>
    <row r="36" spans="1:4" x14ac:dyDescent="0.2">
      <c r="A36" s="72" t="s">
        <v>110</v>
      </c>
      <c r="B36" s="73" t="s">
        <v>3</v>
      </c>
      <c r="C36" s="73"/>
      <c r="D36" s="74"/>
    </row>
    <row r="37" spans="1:4" ht="25.5" x14ac:dyDescent="0.2">
      <c r="A37" s="72" t="s">
        <v>111</v>
      </c>
      <c r="B37" s="73" t="s">
        <v>307</v>
      </c>
      <c r="C37" s="73"/>
      <c r="D37" s="74"/>
    </row>
    <row r="38" spans="1:4" x14ac:dyDescent="0.2">
      <c r="B38" s="80"/>
      <c r="C38" s="80"/>
      <c r="D38" s="80"/>
    </row>
    <row r="39" spans="1:4" x14ac:dyDescent="0.2">
      <c r="A39" s="75" t="s">
        <v>308</v>
      </c>
      <c r="B39" s="80"/>
      <c r="C39" s="80"/>
      <c r="D39" s="80"/>
    </row>
    <row r="40" spans="1:4" x14ac:dyDescent="0.2">
      <c r="A40" s="76" t="s">
        <v>309</v>
      </c>
      <c r="B40" s="80"/>
      <c r="C40" s="80"/>
      <c r="D40" s="80"/>
    </row>
    <row r="41" spans="1:4" x14ac:dyDescent="0.2">
      <c r="A41" s="76" t="s">
        <v>310</v>
      </c>
      <c r="C41" s="80"/>
      <c r="D41" s="80"/>
    </row>
    <row r="42" spans="1:4" x14ac:dyDescent="0.2">
      <c r="A42" s="76" t="s">
        <v>311</v>
      </c>
    </row>
    <row r="43" spans="1:4" x14ac:dyDescent="0.2">
      <c r="A43" s="77" t="s">
        <v>312</v>
      </c>
    </row>
    <row r="44" spans="1:4" x14ac:dyDescent="0.2">
      <c r="A44" s="77" t="s">
        <v>313</v>
      </c>
    </row>
    <row r="45" spans="1:4" x14ac:dyDescent="0.2">
      <c r="A45" s="77" t="s">
        <v>314</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abSelected="1" workbookViewId="0">
      <selection activeCell="C30" sqref="C30"/>
    </sheetView>
  </sheetViews>
  <sheetFormatPr defaultRowHeight="12.75" x14ac:dyDescent="0.2"/>
  <cols>
    <col min="1" max="1" width="46" customWidth="1"/>
    <col min="2" max="4" width="11.5703125" customWidth="1"/>
    <col min="5" max="5" width="16.28515625" bestFit="1" customWidth="1"/>
  </cols>
  <sheetData>
    <row r="1" spans="1:6" ht="18" x14ac:dyDescent="0.25">
      <c r="A1" s="11" t="s">
        <v>0</v>
      </c>
      <c r="B1" s="37"/>
      <c r="C1" s="37"/>
      <c r="D1" s="37"/>
      <c r="E1" s="37"/>
      <c r="F1" s="37"/>
    </row>
    <row r="2" spans="1:6" ht="18" x14ac:dyDescent="0.25">
      <c r="A2" s="38"/>
      <c r="B2" s="37"/>
      <c r="C2" s="37"/>
      <c r="D2" s="37"/>
      <c r="E2" s="37"/>
      <c r="F2" s="37"/>
    </row>
    <row r="3" spans="1:6" ht="18.75" thickBot="1" x14ac:dyDescent="0.3">
      <c r="A3" s="13" t="s">
        <v>363</v>
      </c>
      <c r="B3" s="37"/>
      <c r="C3" s="37"/>
      <c r="D3" s="37"/>
      <c r="E3" s="37"/>
      <c r="F3" s="37"/>
    </row>
    <row r="4" spans="1:6" ht="13.5" thickBot="1" x14ac:dyDescent="0.25">
      <c r="A4" s="39" t="s">
        <v>315</v>
      </c>
      <c r="B4" s="40" t="s">
        <v>316</v>
      </c>
      <c r="C4" s="40" t="s">
        <v>317</v>
      </c>
      <c r="D4" s="40" t="s">
        <v>318</v>
      </c>
      <c r="E4" s="41" t="s">
        <v>278</v>
      </c>
      <c r="F4" s="37"/>
    </row>
    <row r="5" spans="1:6" x14ac:dyDescent="0.2">
      <c r="A5" s="42" t="s">
        <v>319</v>
      </c>
      <c r="B5" s="43"/>
      <c r="C5" s="44"/>
      <c r="D5" s="45"/>
      <c r="E5" s="46"/>
      <c r="F5" s="37"/>
    </row>
    <row r="6" spans="1:6" x14ac:dyDescent="0.2">
      <c r="A6" s="47" t="s">
        <v>320</v>
      </c>
      <c r="B6" s="48">
        <f>B5-B7</f>
        <v>0</v>
      </c>
      <c r="C6" s="49"/>
      <c r="D6" s="45"/>
      <c r="E6" s="46"/>
      <c r="F6" s="37"/>
    </row>
    <row r="7" spans="1:6" ht="13.5" thickBot="1" x14ac:dyDescent="0.25">
      <c r="A7" s="50" t="s">
        <v>321</v>
      </c>
      <c r="B7" s="51">
        <f>B8+B9</f>
        <v>0</v>
      </c>
      <c r="C7" s="49"/>
      <c r="D7" s="45"/>
      <c r="E7" s="46"/>
      <c r="F7" s="37"/>
    </row>
    <row r="8" spans="1:6" ht="13.5" thickBot="1" x14ac:dyDescent="0.25">
      <c r="A8" s="52" t="s">
        <v>322</v>
      </c>
      <c r="B8" s="53"/>
      <c r="C8" s="54"/>
      <c r="D8" s="45"/>
      <c r="E8" s="46"/>
      <c r="F8" s="37"/>
    </row>
    <row r="9" spans="1:6" x14ac:dyDescent="0.2">
      <c r="A9" s="55" t="s">
        <v>323</v>
      </c>
      <c r="B9" s="56"/>
      <c r="C9" s="57"/>
      <c r="D9" s="45"/>
      <c r="E9" s="46"/>
      <c r="F9" s="37"/>
    </row>
    <row r="10" spans="1:6" ht="13.5" thickBot="1" x14ac:dyDescent="0.25">
      <c r="A10" s="50" t="s">
        <v>320</v>
      </c>
      <c r="B10" s="58">
        <f>B9-B11</f>
        <v>0</v>
      </c>
      <c r="C10" s="59">
        <f>C11</f>
        <v>0</v>
      </c>
      <c r="D10" s="45"/>
      <c r="E10" s="46"/>
      <c r="F10" s="37"/>
    </row>
    <row r="11" spans="1:6" x14ac:dyDescent="0.2">
      <c r="A11" s="55" t="s">
        <v>324</v>
      </c>
      <c r="B11" s="60">
        <f>SUM(B12:B16)</f>
        <v>0</v>
      </c>
      <c r="C11" s="61">
        <f>C12+C13+C14+C15+C16</f>
        <v>0</v>
      </c>
      <c r="D11" s="45"/>
      <c r="E11" s="46"/>
      <c r="F11" s="37"/>
    </row>
    <row r="12" spans="1:6" x14ac:dyDescent="0.2">
      <c r="A12" s="47" t="s">
        <v>325</v>
      </c>
      <c r="B12" s="95">
        <f>B17</f>
        <v>0</v>
      </c>
      <c r="C12" s="96">
        <f>C17</f>
        <v>0</v>
      </c>
      <c r="D12" s="45"/>
      <c r="E12" s="46"/>
      <c r="F12" s="37"/>
    </row>
    <row r="13" spans="1:6" x14ac:dyDescent="0.2">
      <c r="A13" s="47" t="s">
        <v>326</v>
      </c>
      <c r="B13" s="97"/>
      <c r="C13" s="98"/>
      <c r="D13" s="45"/>
      <c r="E13" s="46"/>
      <c r="F13" s="37"/>
    </row>
    <row r="14" spans="1:6" x14ac:dyDescent="0.2">
      <c r="A14" s="47" t="s">
        <v>327</v>
      </c>
      <c r="B14" s="97"/>
      <c r="C14" s="98"/>
      <c r="D14" s="45"/>
      <c r="E14" s="46"/>
      <c r="F14" s="37"/>
    </row>
    <row r="15" spans="1:6" x14ac:dyDescent="0.2">
      <c r="A15" s="47" t="s">
        <v>328</v>
      </c>
      <c r="B15" s="97"/>
      <c r="C15" s="98"/>
      <c r="D15" s="45"/>
      <c r="E15" s="46"/>
      <c r="F15" s="37"/>
    </row>
    <row r="16" spans="1:6" ht="13.5" thickBot="1" x14ac:dyDescent="0.25">
      <c r="A16" s="50" t="s">
        <v>329</v>
      </c>
      <c r="B16" s="99"/>
      <c r="C16" s="100"/>
      <c r="D16" s="45"/>
      <c r="E16" s="46"/>
      <c r="F16" s="37"/>
    </row>
    <row r="17" spans="1:6" x14ac:dyDescent="0.2">
      <c r="A17" s="42" t="s">
        <v>330</v>
      </c>
      <c r="B17" s="62">
        <f>B18+B19</f>
        <v>0</v>
      </c>
      <c r="C17" s="63">
        <f>C18+C19</f>
        <v>0</v>
      </c>
      <c r="D17" s="45"/>
      <c r="E17" s="46"/>
      <c r="F17" s="37"/>
    </row>
    <row r="18" spans="1:6" x14ac:dyDescent="0.2">
      <c r="A18" s="47" t="s">
        <v>331</v>
      </c>
      <c r="B18" s="64"/>
      <c r="C18" s="65"/>
      <c r="D18" s="45"/>
      <c r="E18" s="46"/>
      <c r="F18" s="37"/>
    </row>
    <row r="19" spans="1:6" ht="13.5" thickBot="1" x14ac:dyDescent="0.25">
      <c r="A19" s="50" t="s">
        <v>332</v>
      </c>
      <c r="B19" s="66"/>
      <c r="C19" s="67"/>
      <c r="D19" s="68"/>
      <c r="E19" s="69"/>
      <c r="F19" s="37"/>
    </row>
    <row r="20" spans="1:6" x14ac:dyDescent="0.2">
      <c r="A20" s="37"/>
      <c r="B20" s="37"/>
      <c r="C20" s="37"/>
      <c r="D20" s="37"/>
      <c r="E20" s="37"/>
      <c r="F20" s="37"/>
    </row>
    <row r="21" spans="1:6" x14ac:dyDescent="0.2">
      <c r="A21" s="37" t="s">
        <v>333</v>
      </c>
      <c r="B21" s="37"/>
      <c r="C21" s="37"/>
      <c r="D21" s="37"/>
      <c r="E21" s="37"/>
      <c r="F21" s="37"/>
    </row>
    <row r="22" spans="1:6" x14ac:dyDescent="0.2">
      <c r="A22" s="37"/>
      <c r="B22" s="37"/>
      <c r="C22" s="37"/>
      <c r="D22" s="37"/>
      <c r="E22" s="37"/>
      <c r="F22" s="37"/>
    </row>
    <row r="23" spans="1:6" x14ac:dyDescent="0.2">
      <c r="A23" s="70" t="s">
        <v>334</v>
      </c>
      <c r="B23" s="37"/>
      <c r="C23" s="37"/>
      <c r="D23" s="37"/>
      <c r="E23" s="37"/>
      <c r="F23" s="37"/>
    </row>
    <row r="24" spans="1:6" x14ac:dyDescent="0.2">
      <c r="A24" s="37" t="s">
        <v>335</v>
      </c>
      <c r="B24" s="37"/>
      <c r="C24" s="37"/>
      <c r="D24" s="37"/>
      <c r="E24" s="37"/>
      <c r="F24" s="37"/>
    </row>
    <row r="25" spans="1:6" x14ac:dyDescent="0.2">
      <c r="A25" s="71" t="s">
        <v>336</v>
      </c>
      <c r="B25" s="37"/>
      <c r="C25" s="37"/>
      <c r="D25" s="37"/>
      <c r="E25" s="37"/>
      <c r="F25" s="37"/>
    </row>
    <row r="26" spans="1:6" x14ac:dyDescent="0.2">
      <c r="A26" s="37" t="s">
        <v>310</v>
      </c>
      <c r="B26" s="37"/>
      <c r="C26" s="37"/>
      <c r="D26" s="37"/>
      <c r="E26" s="37"/>
      <c r="F26" s="37"/>
    </row>
    <row r="27" spans="1:6" x14ac:dyDescent="0.2">
      <c r="A27" s="37" t="s">
        <v>311</v>
      </c>
      <c r="B27" s="37"/>
      <c r="C27" s="37"/>
      <c r="D27" s="37"/>
      <c r="E27" s="37"/>
      <c r="F27" s="37"/>
    </row>
    <row r="28" spans="1:6" x14ac:dyDescent="0.2">
      <c r="A28" s="37" t="s">
        <v>337</v>
      </c>
      <c r="B28" s="37"/>
      <c r="C28" s="37"/>
      <c r="D28" s="37"/>
      <c r="E28" s="37"/>
      <c r="F28" s="37"/>
    </row>
    <row r="29" spans="1:6" x14ac:dyDescent="0.2">
      <c r="A29" s="37"/>
      <c r="B29" s="37"/>
      <c r="C29" s="37"/>
      <c r="D29" s="37"/>
      <c r="E29" s="37"/>
      <c r="F29" s="37"/>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1375</Value>
      <Value>114</Value>
      <Value>11</Value>
      <Value>1282</Value>
      <Value>1757</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Deep drawn stainless steel sinks - Continuation - Oliveri Solutions Pty Ltd - China_10BA22163EFA4DAEBE6F8A22BEC9290B</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646</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Deep Drawn Stainless Steel Sinks</TermName>
          <TermId xmlns="http://schemas.microsoft.com/office/infopath/2007/PartnerControls">4e330466-4ce7-4f96-803a-aa3379a1dac1</TermId>
        </TermInfo>
      </Terms>
    </f06bc08df4f7480fae31bfc0219a480b>
    <ADCCRMCaseId xmlns="b48e3ffd-eb19-4da6-9c3a-2fe013753af6">10BA2216-3EFA-4DAE-BE6F-8A22BEC9290B</ADCCRMCase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953425-2A14-4E33-9F6F-768DB46C2BAC}">
  <ds:schemaRefs>
    <ds:schemaRef ds:uri="http://www.w3.org/XML/1998/namespace"/>
    <ds:schemaRef ds:uri="http://schemas.openxmlformats.org/package/2006/metadata/core-properties"/>
    <ds:schemaRef ds:uri="http://schemas.microsoft.com/office/2006/metadata/properties"/>
    <ds:schemaRef ds:uri="b48e3ffd-eb19-4da6-9c3a-2fe013753af6"/>
    <ds:schemaRef ds:uri="http://schemas.microsoft.com/office/2006/documentManagement/types"/>
    <ds:schemaRef ds:uri="http://purl.org/dc/terms/"/>
    <ds:schemaRef ds:uri="http://schemas.microsoft.com/office/infopath/2007/PartnerControls"/>
    <ds:schemaRef ds:uri="9415f538-06e4-4333-8d32-bf09d7b0fc67"/>
    <ds:schemaRef ds:uri="http://purl.org/dc/dcmitype/"/>
    <ds:schemaRef ds:uri="http://purl.org/dc/elements/1.1/"/>
  </ds:schemaRefs>
</ds:datastoreItem>
</file>

<file path=customXml/itemProps2.xml><?xml version="1.0" encoding="utf-8"?>
<ds:datastoreItem xmlns:ds="http://schemas.openxmlformats.org/officeDocument/2006/customXml" ds:itemID="{8660BA16-8AAA-4A0E-A346-A83A2C5B6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Manager/>
  <Company>Australian Customs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646 - Sinks - Importer Questionnaire (Excel)</dc:title>
  <dc:subject/>
  <dc:creator>Chew, An</dc:creator>
  <cp:keywords/>
  <dc:description/>
  <cp:lastModifiedBy>Champness, Brad</cp:lastModifiedBy>
  <cp:revision/>
  <dcterms:created xsi:type="dcterms:W3CDTF">2001-06-08T01:14:27Z</dcterms:created>
  <dcterms:modified xsi:type="dcterms:W3CDTF">2024-05-01T00:09:11Z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1375;#Deep Drawn Stainless Steel Sinks|4e330466-4ce7-4f96-803a-aa3379a1dac1</vt:lpwstr>
  </property>
  <property fmtid="{D5CDD505-2E9C-101B-9397-08002B2CF9AE}" pid="27" name="ADCSub-documentType">
    <vt:lpwstr/>
  </property>
  <property fmtid="{D5CDD505-2E9C-101B-9397-08002B2CF9AE}" pid="28" name="ADCDivisionKeywords">
    <vt:lpwstr/>
  </property>
  <property fmtid="{D5CDD505-2E9C-101B-9397-08002B2CF9AE}" pid="29" name="MediaServiceImageTags">
    <vt:lpwstr/>
  </property>
  <property fmtid="{D5CDD505-2E9C-101B-9397-08002B2CF9AE}" pid="30" name="ADCDocumentType">
    <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WorkActivity">
    <vt:lpwstr/>
  </property>
  <property fmtid="{D5CDD505-2E9C-101B-9397-08002B2CF9AE}" pid="34" name="ADCYear">
    <vt:lpwstr>1757;#2024|8819ee52-648a-4625-a335-332d60616b95</vt:lpwstr>
  </property>
  <property fmtid="{D5CDD505-2E9C-101B-9397-08002B2CF9AE}" pid="35" name="ADCCaseType">
    <vt:lpwstr>1276;#Continuation Inquiry|74cbcd40-ded6-46ab-8f0b-4816580d8e38</vt:lpwstr>
  </property>
  <property fmtid="{D5CDD505-2E9C-101B-9397-08002B2CF9AE}" pid="36" name="ADCCountries">
    <vt:lpwstr>114;#CHINA|6efc5bf2-074e-481b-bbee-34b288cc1024</vt:lpwstr>
  </property>
  <property fmtid="{D5CDD505-2E9C-101B-9397-08002B2CF9AE}" pid="37" name="ADCEntity">
    <vt:lpwstr/>
  </property>
  <property fmtid="{D5CDD505-2E9C-101B-9397-08002B2CF9AE}" pid="38" name="ADCSecurityClassification">
    <vt:lpwstr>11;#OFFICIAL|76d4828a-bfcc-47b5-bdd8-63e4c371f7b3</vt:lpwstr>
  </property>
  <property fmtid="{D5CDD505-2E9C-101B-9397-08002B2CF9AE}" pid="39" name="ADCReportType">
    <vt:lpwstr/>
  </property>
  <property fmtid="{D5CDD505-2E9C-101B-9397-08002B2CF9AE}" pid="40" name="ADCAttachment/Appendix">
    <vt:lpwstr/>
  </property>
</Properties>
</file>