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ausgov.sharepoint.com/sites/ADC/adc_case/Ceiling steel framing members - Investigation - Rondo Building Services Pty Limited - China_636EF5F67FAF4ACDB8677E1B4B9AB70F/Questionnaires/Exporters/"/>
    </mc:Choice>
  </mc:AlternateContent>
  <xr:revisionPtr revIDLastSave="52" documentId="13_ncr:1_{7063F626-2F06-40E2-B14E-C43F2675A263}" xr6:coauthVersionLast="47" xr6:coauthVersionMax="47" xr10:uidLastSave="{0D8C74EC-FB3A-448A-BA1B-02F2DFBD3DF5}"/>
  <bookViews>
    <workbookView xWindow="-28920" yWindow="-120" windowWidth="29040" windowHeight="17640" tabRatio="707"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 Upwards SG&amp;A" sheetId="36"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7" r:id="rId19"/>
    <sheet name="I-3 Income Tax" sheetId="39" r:id="rId20"/>
    <sheet name="I-4 Grants" sheetId="4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9" l="1"/>
  <c r="B11" i="39"/>
  <c r="D10" i="39"/>
  <c r="C10" i="39"/>
  <c r="B10" i="39"/>
  <c r="D8" i="39"/>
  <c r="D11" i="39" s="1"/>
  <c r="C8" i="39"/>
  <c r="B8" i="39"/>
  <c r="K7" i="3"/>
  <c r="B11" i="36" l="1"/>
  <c r="B6" i="26"/>
  <c r="B6" i="17"/>
  <c r="B10" i="26"/>
  <c r="B13" i="26"/>
  <c r="B10" i="17"/>
  <c r="B5" i="36"/>
  <c r="C12" i="36"/>
  <c r="B12" i="36"/>
  <c r="C19" i="36" l="1"/>
  <c r="C18" i="36" s="1"/>
  <c r="B19" i="36"/>
  <c r="B18" i="36" s="1"/>
  <c r="B8" i="25"/>
  <c r="D12" i="29"/>
  <c r="C12" i="29"/>
  <c r="B12" i="29"/>
  <c r="W7" i="10"/>
  <c r="Q7" i="3" l="1"/>
  <c r="P7" i="10"/>
  <c r="AC7" i="3" l="1"/>
  <c r="B7" i="26" l="1"/>
  <c r="H7" i="28" l="1"/>
  <c r="G7" i="11" l="1"/>
  <c r="G7" i="7"/>
  <c r="J7" i="10"/>
  <c r="AA7" i="10" l="1"/>
  <c r="AI7" i="3"/>
  <c r="C20" i="26" l="1"/>
  <c r="C15" i="26" s="1"/>
  <c r="C14" i="26" s="1"/>
  <c r="C13" i="26" s="1"/>
  <c r="B20" i="26"/>
  <c r="B15" i="26" s="1"/>
  <c r="B14" i="26" s="1"/>
  <c r="M9" i="20" l="1"/>
  <c r="B7" i="17" l="1"/>
  <c r="O7" i="11"/>
  <c r="Q7" i="11" s="1"/>
  <c r="N7" i="7"/>
  <c r="P7" i="7" s="1"/>
  <c r="B7" i="25"/>
  <c r="B9" i="25" l="1"/>
  <c r="D14" i="25" s="1"/>
  <c r="C17" i="17" l="1"/>
  <c r="C12" i="17" s="1"/>
  <c r="C11" i="17" s="1"/>
  <c r="C10" i="17" s="1"/>
  <c r="B17" i="17"/>
  <c r="B12" i="17" s="1"/>
  <c r="B11" i="17" l="1"/>
  <c r="AN7" i="10" l="1"/>
  <c r="AL7" i="10"/>
  <c r="AJ7" i="10"/>
  <c r="AH7" i="10"/>
  <c r="AF7" i="10"/>
  <c r="AD7" i="10"/>
  <c r="AB7" i="10"/>
  <c r="AY7" i="3"/>
  <c r="AW7" i="3"/>
  <c r="AU7" i="3"/>
  <c r="AS7" i="3"/>
  <c r="AM7" i="3"/>
  <c r="AH7" i="3"/>
  <c r="AF7" i="3"/>
  <c r="AJ7" i="3"/>
  <c r="AQ7" i="3"/>
  <c r="AO7" i="3"/>
  <c r="Y7" i="3"/>
  <c r="Q7" i="10"/>
  <c r="R7" i="3"/>
  <c r="AD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EC35A4C9-3531-4F26-8471-19180F61374E}">
      <text>
        <r>
          <rPr>
            <sz val="9"/>
            <color indexed="81"/>
            <rFont val="Tahoma"/>
            <family val="2"/>
          </rPr>
          <t xml:space="preserve">Update the names of the SG&amp;A categories to reflect the income statement </t>
        </r>
        <r>
          <rPr>
            <sz val="9"/>
            <color indexed="81"/>
            <rFont val="Tahoma"/>
            <family val="2"/>
          </rPr>
          <t xml:space="preserve">
</t>
        </r>
      </text>
    </comment>
    <comment ref="A13" authorId="0" shapeId="0" xr:uid="{CC55F1D1-B44B-40B5-B970-210574902D58}">
      <text>
        <r>
          <rPr>
            <sz val="9"/>
            <color indexed="81"/>
            <rFont val="Tahoma"/>
            <family val="2"/>
          </rPr>
          <t xml:space="preserve">Update the names of the SG&amp;A categories to reflect the high level account names in the trial balance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<sst xmlns="http://schemas.openxmlformats.org/spreadsheetml/2006/main" count="1086" uniqueCount="473">
  <si>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</si>
  <si>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</si>
  <si>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</si>
  <si>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</si>
  <si>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</si>
  <si>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</si>
  <si>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</si>
  <si>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</si>
  <si>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</si>
  <si>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</si>
  <si>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</si>
  <si>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</si>
  <si>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</si>
  <si>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</si>
  <si>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</si>
  <si>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</si>
  <si>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</si>
  <si>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</si>
  <si>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</si>
  <si>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</si>
  <si>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</si>
  <si>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</si>
  <si>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</si>
  <si>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</si>
  <si>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</si>
  <si>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</si>
  <si>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</si>
  <si>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</si>
  <si>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</si>
  <si>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</si>
  <si>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</si>
  <si>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</si>
  <si>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</si>
  <si>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</si>
  <si>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</si>
  <si>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</si>
  <si>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</si>
  <si>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</si>
  <si>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</si>
  <si>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</si>
  <si>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</si>
  <si>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</si>
  <si>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</si>
  <si>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</si>
  <si>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</si>
  <si>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</si>
  <si>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</si>
  <si>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</si>
  <si>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</si>
  <si>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</si>
  <si>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</si>
  <si>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</si>
  <si>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</si>
  <si>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</si>
  <si>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</si>
  <si>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</si>
  <si>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</si>
  <si>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</si>
  <si>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</si>
  <si>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</si>
  <si>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</si>
  <si>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</si>
  <si>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</si>
  <si>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</si>
  <si>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</si>
  <si>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</si>
  <si>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</si>
  <si>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</si>
  <si>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</si>
  <si>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</si>
  <si>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</si>
  <si>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</si>
  <si>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</si>
  <si>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</si>
  <si>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</si>
  <si>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</si>
  <si>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</si>
  <si>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</si>
  <si>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</si>
  <si>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</si>
  <si>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</si>
  <si>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</si>
  <si>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</si>
  <si>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</si>
  <si>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</si>
  <si>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</si>
  <si>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</si>
  <si>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</si>
  <si>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</si>
  <si>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</si>
  <si>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</si>
  <si>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</si>
  <si>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</si>
  <si>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</si>
  <si>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</si>
  <si>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</si>
  <si>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</si>
  <si>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</si>
  <si>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</si>
  <si>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</si>
  <si>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</si>
  <si>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</si>
  <si>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</si>
  <si>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</si>
  <si>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</si>
  <si>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</si>
  <si>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</si>
  <si>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</si>
  <si>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</si>
  <si>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</si>
  <si>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</si>
  <si>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</si>
  <si>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</si>
  <si>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</si>
  <si>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</si>
  <si>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</si>
  <si>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</si>
  <si>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</si>
  <si>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</si>
  <si>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</si>
  <si>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</si>
  <si>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</si>
  <si>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</si>
  <si>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</si>
  <si>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</si>
  <si>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</si>
  <si>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</si>
  <si>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</si>
  <si>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</si>
  <si>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</si>
  <si>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</si>
  <si>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</si>
  <si>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</si>
  <si>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</si>
  <si>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</si>
  <si>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</si>
  <si>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</si>
  <si>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</si>
  <si>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</si>
  <si>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</si>
  <si>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</si>
  <si>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</si>
  <si>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</si>
  <si>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</si>
  <si>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</si>
  <si>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</si>
  <si>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</si>
  <si>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</si>
  <si>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</si>
  <si>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</si>
  <si>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</si>
  <si>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</si>
  <si>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</si>
  <si>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</si>
  <si>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</si>
  <si>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</si>
  <si>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</si>
  <si>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</si>
  <si>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</si>
  <si>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</si>
  <si>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</si>
  <si>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</si>
  <si>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</si>
  <si>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</si>
  <si>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</si>
  <si>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</si>
  <si>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</si>
  <si>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</si>
  <si>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</si>
  <si>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</si>
  <si>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</si>
  <si>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</si>
  <si>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</si>
  <si>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</si>
  <si>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</si>
  <si>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</si>
  <si>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</si>
  <si>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</si>
  <si>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</si>
  <si>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</si>
  <si>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</si>
  <si>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</si>
  <si>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</si>
  <si>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</si>
  <si>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</si>
  <si>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</si>
  <si>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</si>
  <si>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</si>
  <si>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</si>
  <si>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</si>
  <si>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</si>
  <si>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</si>
  <si>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</si>
  <si>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</si>
  <si>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</si>
  <si>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</si>
  <si>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</si>
  <si>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</si>
  <si>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</si>
  <si>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</si>
  <si>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</si>
  <si>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</si>
  <si>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</si>
  <si>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</si>
  <si>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</si>
  <si>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</si>
  <si>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</si>
  <si>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</si>
  <si>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</si>
  <si>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</si>
  <si>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</si>
  <si>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</si>
  <si>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Total costs to make</t>
  </si>
  <si>
    <t>Summary of the cost to make all products</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</si>
  <si>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</si>
  <si>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</si>
  <si>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</si>
  <si>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</si>
  <si>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</si>
  <si>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</si>
  <si>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</si>
  <si>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</si>
  <si>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</si>
  <si>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</si>
  <si>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</si>
  <si>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</si>
  <si>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</si>
  <si>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</si>
  <si>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</si>
  <si>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</si>
  <si>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</si>
  <si>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</si>
  <si>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</si>
  <si>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</si>
  <si>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</si>
  <si>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</si>
  <si>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</si>
  <si>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</si>
  <si>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</si>
  <si>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</si>
  <si>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</si>
  <si>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</si>
  <si>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</si>
  <si>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</si>
  <si>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</si>
  <si>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</si>
  <si>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</si>
  <si>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</si>
  <si>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</si>
  <si>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</si>
  <si>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</si>
  <si>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</si>
  <si>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</si>
  <si>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</si>
  <si>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</si>
  <si>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</si>
  <si>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</si>
  <si>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</si>
  <si>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</si>
  <si>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</si>
  <si>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</si>
  <si>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</si>
  <si>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t>Sales quantity over the period</t>
  </si>
  <si>
    <t>Sales revenue over the period</t>
  </si>
  <si>
    <t>Cost of sales/COGS over the period</t>
  </si>
  <si>
    <t>COST TO MAKE - DOMESTIC SALES OF THE GOODS</t>
  </si>
  <si>
    <t>COST TO MAKE - THE GOODS EXPORTED TO AUSTRALIA</t>
  </si>
  <si>
    <t>COST TO MAKE - RAW MATERIALS</t>
  </si>
  <si>
    <t>Specification</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</si>
  <si>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</si>
  <si>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</si>
  <si>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</si>
  <si>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</si>
  <si>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</si>
  <si>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</si>
  <si>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</si>
  <si>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</si>
  <si>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</si>
  <si>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</si>
  <si>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</si>
  <si>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</si>
  <si>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</si>
  <si>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</si>
  <si>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</si>
  <si>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</si>
  <si>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</si>
  <si>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</si>
  <si>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</si>
  <si>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</si>
  <si>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</si>
  <si>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</si>
  <si>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</si>
  <si>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</si>
  <si>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</si>
  <si>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</si>
  <si>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</si>
  <si>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</si>
  <si>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</si>
  <si>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</si>
  <si>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</si>
  <si>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</si>
  <si>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</si>
  <si>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</si>
  <si>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</si>
  <si>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</si>
  <si>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</si>
  <si>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</si>
  <si>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</si>
  <si>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</si>
  <si>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</si>
  <si>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</si>
  <si>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</si>
  <si>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</si>
  <si>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</si>
  <si>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</si>
  <si>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</si>
  <si>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</si>
  <si>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</si>
  <si>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</si>
  <si>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</si>
  <si>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</si>
  <si>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</si>
  <si>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</si>
  <si>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</si>
  <si>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</si>
  <si>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</si>
  <si>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</si>
  <si>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</si>
  <si>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</si>
  <si>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</si>
  <si>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</si>
  <si>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</si>
  <si>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</si>
  <si>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</si>
  <si>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</si>
  <si>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</si>
  <si>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</si>
  <si>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</si>
  <si>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</si>
  <si>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</si>
  <si>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</si>
  <si>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</si>
  <si>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</si>
  <si>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</si>
  <si>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</si>
  <si>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</si>
  <si>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</si>
  <si>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</si>
  <si>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</si>
  <si>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</si>
  <si>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</si>
  <si>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</si>
  <si>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</si>
  <si>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</si>
  <si>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</si>
  <si>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</si>
  <si>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Inland freight</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</si>
  <si>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</si>
  <si>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</si>
  <si>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</si>
  <si>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</si>
  <si>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</si>
  <si>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</si>
  <si>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</si>
  <si>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</si>
  <si>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</si>
  <si>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</si>
  <si>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</si>
  <si>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</si>
  <si>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</si>
  <si>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</si>
  <si>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</si>
  <si>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</si>
  <si>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</si>
  <si>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</si>
  <si>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</si>
  <si>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</si>
  <si>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</si>
  <si>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</si>
  <si>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</si>
  <si>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</si>
  <si>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</si>
  <si>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</si>
  <si>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</si>
  <si>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</si>
  <si>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</si>
  <si>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</si>
  <si>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</si>
  <si>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Port handling and other import charges</t>
  </si>
  <si>
    <t>If your company is required to pay for port handling and other import charges of the raw material to your factory, enter the importation costs</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</si>
  <si>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</si>
  <si>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</si>
  <si>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</si>
  <si>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</si>
  <si>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</si>
  <si>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</si>
  <si>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</si>
  <si>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</si>
  <si>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</si>
  <si>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</si>
  <si>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[3.2]  </t>
  </si>
  <si>
    <t xml:space="preserve">[1.2]  </t>
  </si>
  <si>
    <t>Is the customer related to your company?</t>
  </si>
  <si>
    <r>
      <t xml:space="preserve">Capacity utilisation (%)
</t>
    </r>
    <r>
      <rPr>
        <sz val="10"/>
        <rFont val="Arial"/>
        <family val="2"/>
      </rPr>
      <t>(B1+B2)/A x 100</t>
    </r>
  </si>
  <si>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</si>
  <si>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</si>
  <si>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</si>
  <si>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t>SELLING, GENERAL AND ADMINISTRATIVE EXPENSES (including finance expenses, taxes and surcharges)</t>
  </si>
  <si>
    <t>Is it provisional or unrealised?</t>
  </si>
  <si>
    <t>Upwards SG&amp;A</t>
  </si>
  <si>
    <t>Relevant period</t>
  </si>
  <si>
    <t>Total SG&amp;A from G-4.1</t>
  </si>
  <si>
    <t>Most recent accounting period</t>
  </si>
  <si>
    <t>Total SG&amp;A in the trial balance</t>
  </si>
  <si>
    <t>Total SG&amp;A in the audited income statement</t>
  </si>
  <si>
    <t>Populate the column 'accounting code' with a reference to where the information is found in the accounting system, e.g. GL Account 6601</t>
  </si>
  <si>
    <t xml:space="preserve">  - General</t>
  </si>
  <si>
    <t xml:space="preserve">  - Selling</t>
  </si>
  <si>
    <t xml:space="preserve">  - Finance</t>
  </si>
  <si>
    <t xml:space="preserve">  - Taxes &amp; surcharges</t>
  </si>
  <si>
    <t xml:space="preserve">  - Administrative</t>
  </si>
  <si>
    <t>Variance between the trial balance and income statement*</t>
  </si>
  <si>
    <t>Variance between G-4.1 &amp; the trial balance*</t>
  </si>
  <si>
    <t>Is it only related to exports or non-goods?</t>
  </si>
  <si>
    <t>Is it related only to export sales or products that are not the goods under consideration?</t>
  </si>
  <si>
    <t>Is it not actual or realised (e.g. unrealised foreign exchange gains/loss, provision for doubtful debt)?</t>
  </si>
  <si>
    <t>Agreed payment terms in days, including pre-payment; eg. 60 credit days = 60; 30 days pre-payment = -30</t>
  </si>
  <si>
    <t>Payment date</t>
  </si>
  <si>
    <t>[9.1]</t>
  </si>
  <si>
    <t xml:space="preserve">[9.1]  </t>
  </si>
  <si>
    <t>The date that the invoice was paid. If you cannot link a payment to an invoice (e.g. rolling payment), then leave blank.</t>
  </si>
  <si>
    <t>MCC Category 1 - Alloy content</t>
  </si>
  <si>
    <t>MCC Category 2 - Coating type</t>
  </si>
  <si>
    <t>MCC Category 3 - Coating Mass</t>
  </si>
  <si>
    <t>MCC Category 5 - Width (face)</t>
  </si>
  <si>
    <t>MCC Category 4 - Base Metal Thickness</t>
  </si>
  <si>
    <t>MCC Category 6 - Height</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</si>
  <si>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</si>
  <si>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</si>
  <si>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</si>
  <si>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</si>
  <si>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</si>
  <si>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</si>
  <si>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</si>
  <si>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</si>
  <si>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</si>
  <si>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</si>
  <si>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</si>
  <si>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</si>
  <si>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</si>
  <si>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</si>
  <si>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taxable income</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</si>
  <si>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</si>
  <si>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</si>
  <si>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</si>
  <si>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</si>
  <si>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</si>
  <si>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</si>
  <si>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</si>
  <si>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</si>
  <si>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Name of grant in English</t>
  </si>
  <si>
    <t>Granting authority</t>
  </si>
  <si>
    <t>Granting authority in English</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</si>
  <si>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</si>
  <si>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</si>
  <si>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</si>
  <si>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</si>
  <si>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 If the name of the grant is not in English, also provide the English</t>
  </si>
  <si>
    <t>Enter the name of the authority providing the grant. If the name of the granting authority is not in English, also provide the English translation</t>
  </si>
  <si>
    <t>Enter the date that the grant was provided and/or received</t>
  </si>
  <si>
    <t>Enter the value of grant received</t>
  </si>
  <si>
    <t>What is the grant attributed or related to? E.g. the whole company, export sales only, the goods only etc</t>
  </si>
  <si>
    <t>Investigation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</si>
</sst>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5"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53">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6" fillId="0" borderId="0" xfId="0" applyFont="1" applyAlignment="1">
      <alignment horizontal="right" vertical="top" wrapText="1"/>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xf numFmtId="0" fontId="20" fillId="0" borderId="0" xfId="0" quotePrefix="1" applyFont="1" applyFill="1" applyBorder="1" applyAlignment="1">
      <alignment horizontal="left" vertical="center"/>
    </xf>
    <xf numFmtId="0" fontId="20" fillId="0" borderId="0" xfId="0" applyFont="1" applyFill="1" applyBorder="1" applyAlignment="1">
      <alignment horizontal="left" vertical="center"/>
    </xf>
    <xf numFmtId="0" fontId="18" fillId="4" borderId="1" xfId="0" applyFont="1" applyFill="1" applyBorder="1" applyAlignment="1">
      <alignment horizontal="left" vertical="center" wrapText="1"/>
    </xf>
    <xf numFmtId="0" fontId="13" fillId="0" borderId="3" xfId="3" applyFont="1" applyFill="1" applyBorder="1"/>
    <xf numFmtId="0" fontId="13" fillId="0" borderId="11" xfId="3" applyFont="1" applyFill="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6" xfId="6" applyFont="1" applyFill="1" applyBorder="1" applyAlignment="1">
      <alignment vertical="top"/>
    </xf>
    <xf numFmtId="43" fontId="14" fillId="5" borderId="2" xfId="6" applyFont="1" applyFill="1" applyBorder="1" applyAlignment="1">
      <alignment vertical="top"/>
    </xf>
    <xf numFmtId="0" fontId="14" fillId="5" borderId="27" xfId="3" applyFont="1" applyFill="1" applyBorder="1" applyAlignment="1">
      <alignment vertical="top"/>
    </xf>
    <xf numFmtId="0" fontId="14" fillId="5" borderId="10"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Fill="1" applyBorder="1"/>
    <xf numFmtId="0" fontId="13" fillId="0" borderId="20" xfId="3" applyFont="1" applyFill="1" applyBorder="1"/>
    <xf numFmtId="0" fontId="14" fillId="0" borderId="7" xfId="3" applyFont="1" applyFill="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Fill="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Fill="1" applyBorder="1" applyAlignment="1">
      <alignment vertical="top"/>
    </xf>
    <xf numFmtId="43" fontId="14" fillId="0" borderId="24" xfId="1" applyFont="1" applyFill="1" applyBorder="1" applyAlignment="1">
      <alignment vertical="top"/>
    </xf>
    <xf numFmtId="0" fontId="14" fillId="0" borderId="23" xfId="3" applyFont="1" applyFill="1" applyBorder="1" applyAlignment="1">
      <alignment vertical="top"/>
    </xf>
    <xf numFmtId="43" fontId="14" fillId="2" borderId="25"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6"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0" fontId="14" fillId="0" borderId="4" xfId="3" applyFont="1" applyFill="1" applyBorder="1" applyAlignment="1">
      <alignment vertical="top"/>
    </xf>
    <xf numFmtId="43" fontId="14" fillId="0" borderId="8"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0" fontId="14" fillId="0" borderId="0" xfId="3" applyFont="1" applyFill="1"/>
    <xf numFmtId="0" fontId="6" fillId="0" borderId="0" xfId="0" applyFont="1" applyBorder="1"/>
    <xf numFmtId="0" fontId="14" fillId="0" borderId="0" xfId="3" applyFont="1" applyBorder="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Fill="1" applyBorder="1" applyAlignment="1">
      <alignment vertical="center"/>
    </xf>
    <xf numFmtId="0" fontId="17" fillId="0" borderId="0" xfId="0" applyFont="1" applyFill="1" applyBorder="1" applyAlignment="1">
      <alignment vertical="center"/>
    </xf>
    <xf numFmtId="0" fontId="17" fillId="0" borderId="0" xfId="0" quotePrefix="1" applyFont="1" applyFill="1" applyBorder="1" applyAlignment="1">
      <alignment horizontal="lef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Alignment="1"/>
    <xf numFmtId="0" fontId="22" fillId="0" borderId="0" xfId="3" applyFont="1"/>
    <xf numFmtId="43" fontId="14" fillId="0" borderId="15" xfId="1" applyFont="1" applyFill="1" applyBorder="1" applyAlignment="1">
      <alignment vertical="top"/>
    </xf>
    <xf numFmtId="0" fontId="14" fillId="0" borderId="19" xfId="3" applyFont="1" applyFill="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0" fillId="0" borderId="1" xfId="0" applyBorder="1"/>
    <xf numFmtId="0" fontId="13" fillId="0" borderId="34" xfId="3" applyFont="1" applyFill="1" applyBorder="1"/>
    <xf numFmtId="0" fontId="2" fillId="0" borderId="35" xfId="0" applyFont="1" applyFill="1" applyBorder="1" applyAlignment="1">
      <alignment horizontal="center" wrapText="1"/>
    </xf>
    <xf numFmtId="0" fontId="2" fillId="0" borderId="36" xfId="0" applyFont="1" applyFill="1" applyBorder="1" applyAlignment="1">
      <alignment horizontal="center" wrapText="1"/>
    </xf>
    <xf numFmtId="0" fontId="14" fillId="0" borderId="37" xfId="3" applyFont="1" applyFill="1" applyBorder="1" applyAlignment="1">
      <alignment vertical="top"/>
    </xf>
    <xf numFmtId="0" fontId="14" fillId="0" borderId="32" xfId="3" applyFont="1" applyFill="1" applyBorder="1" applyAlignment="1">
      <alignment vertical="top"/>
    </xf>
    <xf numFmtId="0" fontId="14" fillId="0" borderId="38" xfId="3" applyFont="1" applyFill="1" applyBorder="1" applyAlignment="1">
      <alignment vertical="top"/>
    </xf>
    <xf numFmtId="43" fontId="14" fillId="0" borderId="39" xfId="1" applyFont="1" applyFill="1" applyBorder="1" applyAlignment="1">
      <alignment vertical="top"/>
    </xf>
    <xf numFmtId="0" fontId="13" fillId="0" borderId="11" xfId="3" applyFont="1" applyFill="1" applyBorder="1" applyAlignment="1">
      <alignment horizontal="center" wrapText="1"/>
    </xf>
    <xf numFmtId="43" fontId="14" fillId="2" borderId="1" xfId="1" applyFont="1" applyFill="1" applyBorder="1" applyAlignment="1">
      <alignment vertical="top"/>
    </xf>
    <xf numFmtId="43" fontId="14" fillId="0" borderId="31" xfId="1" applyFont="1" applyFill="1" applyBorder="1" applyAlignment="1">
      <alignment vertical="top"/>
    </xf>
    <xf numFmtId="43" fontId="14" fillId="0" borderId="33" xfId="1" applyFont="1" applyFill="1" applyBorder="1" applyAlignment="1">
      <alignment vertical="top"/>
    </xf>
    <xf numFmtId="0" fontId="14" fillId="0" borderId="1" xfId="3" quotePrefix="1" applyFont="1" applyFill="1" applyBorder="1" applyAlignment="1">
      <alignment vertical="top"/>
    </xf>
    <xf numFmtId="43" fontId="14" fillId="2" borderId="28" xfId="1" applyFont="1" applyFill="1" applyBorder="1" applyAlignment="1">
      <alignment vertical="top"/>
    </xf>
    <xf numFmtId="43" fontId="14" fillId="0" borderId="41" xfId="1" applyFont="1" applyFill="1" applyBorder="1" applyAlignment="1">
      <alignment vertical="top"/>
    </xf>
    <xf numFmtId="43" fontId="14" fillId="2" borderId="42" xfId="1" applyFont="1" applyFill="1" applyBorder="1" applyAlignment="1">
      <alignment vertical="top"/>
    </xf>
    <xf numFmtId="43" fontId="14" fillId="0" borderId="43" xfId="1" applyFont="1" applyFill="1" applyBorder="1" applyAlignment="1">
      <alignment vertical="top"/>
    </xf>
    <xf numFmtId="0" fontId="14" fillId="0" borderId="28" xfId="3" quotePrefix="1" applyFont="1" applyFill="1" applyBorder="1" applyAlignment="1">
      <alignment vertical="top"/>
    </xf>
    <xf numFmtId="0" fontId="14" fillId="0" borderId="38" xfId="3" quotePrefix="1" applyFont="1" applyFill="1" applyBorder="1" applyAlignment="1">
      <alignment vertical="top"/>
    </xf>
    <xf numFmtId="43" fontId="14" fillId="0" borderId="45" xfId="1" applyFont="1" applyFill="1" applyBorder="1" applyAlignment="1">
      <alignment vertical="top"/>
    </xf>
    <xf numFmtId="43" fontId="14" fillId="2" borderId="29" xfId="1" applyFont="1" applyFill="1" applyBorder="1" applyAlignment="1">
      <alignment vertical="top"/>
    </xf>
    <xf numFmtId="0" fontId="14" fillId="5" borderId="19" xfId="3" applyFont="1" applyFill="1" applyBorder="1" applyAlignment="1">
      <alignment vertical="top"/>
    </xf>
    <xf numFmtId="0" fontId="1" fillId="0" borderId="0" xfId="8"/>
    <xf numFmtId="0" fontId="5" fillId="0" borderId="0" xfId="8" applyFont="1" applyAlignment="1">
      <alignment horizontal="left"/>
    </xf>
    <xf numFmtId="0" fontId="6" fillId="0" borderId="0" xfId="9" applyAlignment="1">
      <alignment horizontal="center" vertical="top" wrapText="1"/>
    </xf>
    <xf numFmtId="0" fontId="6" fillId="0" borderId="47" xfId="9" applyBorder="1" applyAlignment="1">
      <alignment horizontal="center"/>
    </xf>
    <xf numFmtId="0" fontId="2" fillId="0" borderId="25" xfId="9" applyFont="1" applyBorder="1" applyAlignment="1">
      <alignment horizontal="center"/>
    </xf>
    <xf numFmtId="0" fontId="2" fillId="0" borderId="48" xfId="9" applyFont="1" applyBorder="1" applyAlignment="1">
      <alignment horizontal="center"/>
    </xf>
    <xf numFmtId="0" fontId="6" fillId="0" borderId="23" xfId="9" applyBorder="1" applyAlignment="1">
      <alignment horizontal="center"/>
    </xf>
    <xf numFmtId="0" fontId="2" fillId="0" borderId="26" xfId="9" applyFont="1" applyBorder="1" applyAlignment="1">
      <alignment horizontal="center"/>
    </xf>
    <xf numFmtId="0" fontId="2" fillId="0" borderId="49" xfId="9" applyFont="1" applyBorder="1" applyAlignment="1">
      <alignment horizontal="center"/>
    </xf>
    <xf numFmtId="0" fontId="2" fillId="0" borderId="44" xfId="9" applyFont="1" applyBorder="1" applyAlignment="1">
      <alignment horizontal="center"/>
    </xf>
    <xf numFmtId="0" fontId="6" fillId="0" borderId="20" xfId="9" applyBorder="1" applyAlignment="1">
      <alignment vertical="top" wrapText="1"/>
    </xf>
    <xf numFmtId="167" fontId="7" fillId="0" borderId="17" xfId="9" applyNumberFormat="1" applyFont="1" applyBorder="1"/>
    <xf numFmtId="167" fontId="7" fillId="0" borderId="14" xfId="9" applyNumberFormat="1" applyFont="1" applyBorder="1"/>
    <xf numFmtId="167" fontId="7" fillId="0" borderId="10" xfId="9" applyNumberFormat="1" applyFont="1" applyBorder="1"/>
    <xf numFmtId="167" fontId="23" fillId="0" borderId="0" xfId="9" applyNumberFormat="1" applyFont="1"/>
    <xf numFmtId="0" fontId="6" fillId="0" borderId="23" xfId="9" applyBorder="1" applyAlignment="1">
      <alignment vertical="top" wrapText="1"/>
    </xf>
    <xf numFmtId="167" fontId="6" fillId="0" borderId="23" xfId="9" applyNumberFormat="1" applyBorder="1"/>
    <xf numFmtId="167" fontId="6" fillId="0" borderId="0" xfId="9" applyNumberFormat="1"/>
    <xf numFmtId="167" fontId="6" fillId="0" borderId="47" xfId="9" applyNumberFormat="1" applyBorder="1"/>
    <xf numFmtId="0" fontId="6" fillId="0" borderId="16" xfId="9" applyBorder="1" applyAlignment="1">
      <alignment vertical="top" wrapText="1"/>
    </xf>
    <xf numFmtId="167" fontId="6" fillId="0" borderId="16" xfId="9" applyNumberFormat="1" applyBorder="1"/>
    <xf numFmtId="167" fontId="6" fillId="0" borderId="21" xfId="9" applyNumberFormat="1" applyBorder="1"/>
    <xf numFmtId="167" fontId="6" fillId="0" borderId="12" xfId="9" applyNumberFormat="1" applyBorder="1"/>
    <xf numFmtId="0" fontId="6" fillId="0" borderId="23" xfId="9" applyBorder="1" applyAlignment="1">
      <alignment vertical="center" wrapText="1"/>
    </xf>
    <xf numFmtId="167" fontId="6" fillId="0" borderId="23" xfId="9" applyNumberFormat="1" applyBorder="1" applyAlignment="1">
      <alignment horizontal="center"/>
    </xf>
    <xf numFmtId="167" fontId="6" fillId="0" borderId="47" xfId="9" applyNumberFormat="1" applyBorder="1" applyAlignment="1">
      <alignment horizontal="center"/>
    </xf>
    <xf numFmtId="0" fontId="6" fillId="0" borderId="26" xfId="9" applyBorder="1" applyAlignment="1">
      <alignment vertical="top" wrapText="1"/>
    </xf>
    <xf numFmtId="167" fontId="6" fillId="0" borderId="26" xfId="9" applyNumberFormat="1" applyBorder="1"/>
    <xf numFmtId="43" fontId="6" fillId="0" borderId="49" xfId="9" applyNumberFormat="1" applyBorder="1"/>
    <xf numFmtId="167" fontId="6" fillId="0" borderId="26" xfId="9" applyNumberFormat="1" applyBorder="1" applyAlignment="1">
      <alignment horizontal="center"/>
    </xf>
    <xf numFmtId="168" fontId="6" fillId="0" borderId="44" xfId="10" applyNumberFormat="1" applyFont="1" applyFill="1" applyBorder="1" applyAlignment="1">
      <alignment horizontal="center"/>
    </xf>
    <xf numFmtId="0" fontId="3" fillId="0" borderId="0" xfId="9" applyFont="1" applyAlignment="1">
      <alignment horizontal="left"/>
    </xf>
    <xf numFmtId="0" fontId="2" fillId="0" borderId="0" xfId="9" applyFont="1" applyAlignment="1">
      <alignment horizontal="center" vertical="top" wrapText="1"/>
    </xf>
    <xf numFmtId="0" fontId="2" fillId="0" borderId="0" xfId="8" applyFont="1" applyAlignment="1">
      <alignment horizontal="center"/>
    </xf>
    <xf numFmtId="0" fontId="6" fillId="0" borderId="0" xfId="8" applyFont="1" applyAlignment="1">
      <alignment horizontal="right"/>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6" fillId="0" borderId="1" xfId="8" applyFont="1" applyBorder="1" applyAlignment="1">
      <alignment vertical="top" wrapText="1"/>
    </xf>
    <xf numFmtId="0" fontId="24" fillId="0" borderId="1" xfId="8" applyFont="1" applyBorder="1" applyAlignment="1">
      <alignment horizontal="left" vertical="top" wrapText="1" indent="3"/>
    </xf>
    <xf numFmtId="9" fontId="24" fillId="0" borderId="1" xfId="11" applyFont="1" applyBorder="1" applyAlignment="1">
      <alignment horizontal="left" vertical="top" wrapText="1" indent="3"/>
    </xf>
    <xf numFmtId="43" fontId="24" fillId="0" borderId="1" xfId="10" applyFont="1" applyBorder="1" applyAlignment="1">
      <alignment horizontal="left" vertical="top" wrapText="1" indent="3"/>
    </xf>
    <xf numFmtId="0" fontId="15" fillId="0" borderId="28" xfId="0" applyFont="1" applyBorder="1" applyAlignment="1">
      <alignment horizontal="left" vertical="top" wrapText="1"/>
    </xf>
    <xf numFmtId="0" fontId="15" fillId="0" borderId="31" xfId="0" applyFont="1" applyBorder="1" applyAlignment="1">
      <alignment horizontal="left" vertical="top" wrapText="1"/>
    </xf>
    <xf numFmtId="0" fontId="2" fillId="0" borderId="28" xfId="0" applyFont="1" applyBorder="1" applyAlignment="1">
      <alignment horizontal="left" vertical="center" wrapText="1"/>
    </xf>
    <xf numFmtId="0" fontId="15" fillId="0" borderId="31" xfId="0" applyFont="1" applyBorder="1" applyAlignment="1">
      <alignment horizontal="lef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8" xfId="0" applyFont="1" applyBorder="1" applyAlignment="1">
      <alignment horizontal="left" vertical="center" wrapText="1"/>
    </xf>
    <xf numFmtId="0" fontId="15" fillId="0" borderId="24" xfId="0" applyFont="1" applyBorder="1" applyAlignment="1">
      <alignment horizontal="center" vertical="center" wrapText="1"/>
    </xf>
    <xf numFmtId="43" fontId="14" fillId="4" borderId="36" xfId="1" applyFont="1" applyFill="1" applyBorder="1" applyAlignment="1">
      <alignment horizontal="center" vertical="top"/>
    </xf>
    <xf numFmtId="43" fontId="14" fillId="4" borderId="40" xfId="1" applyFont="1" applyFill="1" applyBorder="1" applyAlignment="1">
      <alignment horizontal="center" vertical="top"/>
    </xf>
    <xf numFmtId="43" fontId="14" fillId="4" borderId="44" xfId="1" applyFont="1" applyFill="1" applyBorder="1" applyAlignment="1">
      <alignment horizontal="center" vertical="top"/>
    </xf>
    <xf numFmtId="43" fontId="14" fillId="4" borderId="20" xfId="1" applyFont="1" applyFill="1" applyBorder="1" applyAlignment="1">
      <alignment horizontal="center" vertical="top"/>
    </xf>
    <xf numFmtId="43" fontId="14" fillId="4" borderId="19" xfId="1" applyFont="1" applyFill="1" applyBorder="1" applyAlignment="1">
      <alignment horizontal="center" vertical="top"/>
    </xf>
    <xf numFmtId="43" fontId="14" fillId="4" borderId="2" xfId="1" applyFont="1" applyFill="1" applyBorder="1" applyAlignment="1">
      <alignment horizontal="center" vertical="top"/>
    </xf>
    <xf numFmtId="0" fontId="14" fillId="4" borderId="20" xfId="3" applyFont="1" applyFill="1" applyBorder="1" applyAlignment="1">
      <alignment horizontal="center" vertical="top"/>
    </xf>
    <xf numFmtId="0" fontId="14" fillId="4" borderId="2" xfId="3" applyFont="1" applyFill="1" applyBorder="1" applyAlignment="1">
      <alignment horizontal="center" vertical="top"/>
    </xf>
    <xf numFmtId="4" fontId="2" fillId="0" borderId="46" xfId="9" applyNumberFormat="1" applyFont="1" applyBorder="1" applyAlignment="1">
      <alignment horizontal="center" vertical="top" wrapText="1"/>
    </xf>
    <xf numFmtId="4" fontId="2" fillId="0" borderId="8" xfId="9" applyNumberFormat="1" applyFont="1" applyBorder="1" applyAlignment="1">
      <alignment horizontal="center" vertical="top" wrapText="1"/>
    </xf>
    <xf numFmtId="0" fontId="6" fillId="0" borderId="1" xfId="0" applyFont="1" applyBorder="1" applyAlignment="1">
      <alignment horizontal="right" vertical="center" wrapText="1" indent="2"/>
    </xf>
    <xf numFmtId="0" fontId="6" fillId="0" borderId="1" xfId="0" applyFont="1" applyFill="1" applyBorder="1" applyAlignment="1">
      <alignment horizontal="left" vertical="top" wrapText="1"/>
    </xf>
    <xf numFmtId="0" fontId="6" fillId="0" borderId="1" xfId="0" applyFont="1" applyBorder="1" applyAlignment="1">
      <alignment horizontal="left" vertical="center" wrapText="1"/>
    </xf>
  </cellXfs>
  <cellStyles count="12">
    <cellStyle name="Comma" xfId="1" builtinId="3"/>
    <cellStyle name="Comma 2" xfId="4" xr:uid="{00000000-0005-0000-0000-000001000000}"/>
    <cellStyle name="Comma 3" xfId="6" xr:uid="{00000000-0005-0000-0000-000002000000}"/>
    <cellStyle name="Comma 4" xfId="10" xr:uid="{82A05086-B35B-4522-9BBC-B293D4E17387}"/>
    <cellStyle name="Currency" xfId="2" builtinId="4"/>
    <cellStyle name="Normal" xfId="0" builtinId="0"/>
    <cellStyle name="Normal 2" xfId="3" xr:uid="{00000000-0005-0000-0000-000005000000}"/>
    <cellStyle name="Normal 2 2" xfId="9" xr:uid="{DEC0B391-F62D-4F7B-AED8-0B4E379D439E}"/>
    <cellStyle name="Normal 3" xfId="5" xr:uid="{00000000-0005-0000-0000-000006000000}"/>
    <cellStyle name="Normal 4" xfId="8" xr:uid="{604BFEFE-8FC4-412F-A247-A3E4F46ECF9E}"/>
    <cellStyle name="Percent 2" xfId="7" xr:uid="{00000000-0005-0000-0000-000007000000}"/>
    <cellStyle name="Percent 3" xfId="11" xr:uid="{811D5F48-DEB6-4D76-AB2A-8597AA844C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56"/>
  <sheetViews>
    <sheetView showZeros="0" tabSelected="1" zoomScaleNormal="100" workbookViewId="0">
      <selection activeCell="A16" sqref="A16:XFD16"/>
    </sheetView>
  </sheetViews>
  <sheetFormatPr defaultRowHeight="12.5" x14ac:dyDescent="0.25"/>
  <cols>
    <col min="1" max="2" width="20.7265625" style="10" customWidth="1"/>
    <col min="3" max="3" width="12.453125" style="10" customWidth="1"/>
    <col min="4" max="22" width="10.7265625" customWidth="1"/>
    <col min="23" max="23" width="12.1796875" customWidth="1"/>
    <col min="24" max="25" width="10.7265625" customWidth="1"/>
    <col min="26" max="26" width="11.7265625" bestFit="1" customWidth="1"/>
    <col min="27" max="35" width="10.7265625" customWidth="1"/>
    <col min="36" max="36" width="11.26953125" bestFit="1" customWidth="1"/>
    <col min="37" max="37" width="13.453125" customWidth="1"/>
    <col min="38" max="38" width="10.7265625" customWidth="1"/>
    <col min="39" max="39" width="12.81640625" bestFit="1" customWidth="1"/>
    <col min="40" max="40" width="15.1796875" bestFit="1" customWidth="1"/>
    <col min="41" max="44" width="10.7265625" customWidth="1"/>
    <col min="45" max="45" width="14.7265625" bestFit="1" customWidth="1"/>
    <col min="46" max="46" width="17" bestFit="1" customWidth="1"/>
    <col min="47" max="47" width="12.81640625" bestFit="1" customWidth="1"/>
    <col min="48" max="48" width="14.1796875" bestFit="1" customWidth="1"/>
    <col min="49" max="51" width="10.7265625" customWidth="1"/>
  </cols>
  <sheetData>
    <row r="1" spans="1:51" s="2" customFormat="1" ht="18" x14ac:dyDescent="0.4">
      <c r="A1" s="6" t="s">
        <v>0</v>
      </c>
      <c r="B1" s="6"/>
      <c r="C1" s="6"/>
    </row>
    <row r="2" spans="1:51" s="2" customFormat="1" ht="17.5" x14ac:dyDescent="0.35">
      <c r="A2" s="7"/>
      <c r="B2" s="7"/>
      <c r="C2" s="7"/>
      <c r="D2" s="4"/>
      <c r="E2" s="4"/>
      <c r="F2" s="4"/>
      <c r="G2" s="4"/>
      <c r="H2" s="4"/>
      <c r="I2" s="4"/>
      <c r="J2" s="4"/>
      <c r="K2" s="4"/>
      <c r="L2" s="4"/>
      <c r="M2" s="4"/>
      <c r="N2" s="4"/>
      <c r="O2" s="4"/>
      <c r="P2" s="4"/>
      <c r="R2" s="26"/>
      <c r="S2" s="27"/>
      <c r="T2" s="27"/>
      <c r="U2" s="27"/>
      <c r="V2" s="27"/>
      <c r="W2" s="27"/>
      <c r="X2" s="27"/>
    </row>
    <row r="3" spans="1:51" s="2" customFormat="1" ht="18" x14ac:dyDescent="0.4">
      <c r="A3" s="8" t="s">
        <v>270</v>
      </c>
      <c r="B3" s="8"/>
      <c r="C3" s="8"/>
      <c r="R3" s="27"/>
      <c r="S3" s="27"/>
      <c r="T3" s="27"/>
      <c r="U3" s="27"/>
      <c r="V3" s="27"/>
      <c r="W3" s="27"/>
      <c r="X3" s="27"/>
    </row>
    <row r="4" spans="1:51" s="2" customFormat="1" ht="18" x14ac:dyDescent="0.4">
      <c r="A4" s="8"/>
      <c r="B4" s="8"/>
      <c r="C4" s="8"/>
    </row>
    <row r="5" spans="1:51" s="23" customFormat="1" ht="65" x14ac:dyDescent="0.25">
      <c r="A5" s="21" t="s">
        <v>69</v>
      </c>
      <c r="B5" s="21" t="s">
        <v>386</v>
      </c>
      <c r="C5" s="21" t="s">
        <v>397</v>
      </c>
      <c r="D5" s="22" t="s">
        <v>70</v>
      </c>
      <c r="E5" s="22" t="s">
        <v>431</v>
      </c>
      <c r="F5" s="22" t="s">
        <v>432</v>
      </c>
      <c r="G5" s="22" t="s">
        <v>433</v>
      </c>
      <c r="H5" s="22" t="s">
        <v>435</v>
      </c>
      <c r="I5" s="22" t="s">
        <v>434</v>
      </c>
      <c r="J5" s="22" t="s">
        <v>436</v>
      </c>
      <c r="K5" s="22" t="s">
        <v>215</v>
      </c>
      <c r="L5" s="22" t="s">
        <v>71</v>
      </c>
      <c r="M5" s="22" t="s">
        <v>75</v>
      </c>
      <c r="N5" s="22" t="s">
        <v>392</v>
      </c>
      <c r="O5" s="22" t="s">
        <v>72</v>
      </c>
      <c r="P5" s="22" t="s">
        <v>73</v>
      </c>
      <c r="Q5" s="22" t="s">
        <v>74</v>
      </c>
      <c r="R5" s="22" t="s">
        <v>89</v>
      </c>
      <c r="S5" s="22" t="s">
        <v>76</v>
      </c>
      <c r="T5" s="22" t="s">
        <v>96</v>
      </c>
      <c r="U5" s="22" t="s">
        <v>427</v>
      </c>
      <c r="V5" s="22" t="s">
        <v>279</v>
      </c>
      <c r="W5" s="22" t="s">
        <v>66</v>
      </c>
      <c r="X5" s="22" t="s">
        <v>77</v>
      </c>
      <c r="Y5" s="22" t="s">
        <v>93</v>
      </c>
      <c r="Z5" s="22" t="s">
        <v>371</v>
      </c>
      <c r="AA5" s="22" t="s">
        <v>372</v>
      </c>
      <c r="AB5" s="22" t="s">
        <v>373</v>
      </c>
      <c r="AC5" s="22" t="s">
        <v>79</v>
      </c>
      <c r="AD5" s="22" t="s">
        <v>94</v>
      </c>
      <c r="AE5" s="22" t="s">
        <v>80</v>
      </c>
      <c r="AF5" s="22" t="s">
        <v>112</v>
      </c>
      <c r="AG5" s="22" t="s">
        <v>81</v>
      </c>
      <c r="AH5" s="22" t="s">
        <v>113</v>
      </c>
      <c r="AI5" s="22" t="s">
        <v>82</v>
      </c>
      <c r="AJ5" s="22" t="s">
        <v>95</v>
      </c>
      <c r="AK5" s="22" t="s">
        <v>78</v>
      </c>
      <c r="AL5" s="22" t="s">
        <v>116</v>
      </c>
      <c r="AM5" s="22" t="s">
        <v>117</v>
      </c>
      <c r="AN5" s="22" t="s">
        <v>349</v>
      </c>
      <c r="AO5" s="22" t="s">
        <v>101</v>
      </c>
      <c r="AP5" s="22" t="s">
        <v>67</v>
      </c>
      <c r="AQ5" s="22" t="s">
        <v>102</v>
      </c>
      <c r="AR5" s="22" t="s">
        <v>357</v>
      </c>
      <c r="AS5" s="22" t="s">
        <v>358</v>
      </c>
      <c r="AT5" s="22" t="s">
        <v>361</v>
      </c>
      <c r="AU5" s="22" t="s">
        <v>362</v>
      </c>
      <c r="AV5" s="22" t="s">
        <v>104</v>
      </c>
      <c r="AW5" s="22" t="s">
        <v>105</v>
      </c>
      <c r="AX5" s="22" t="s">
        <v>84</v>
      </c>
      <c r="AY5" s="22" t="s">
        <v>247</v>
      </c>
    </row>
    <row r="6" spans="1:51" s="19" customFormat="1" ht="13" x14ac:dyDescent="0.3">
      <c r="A6" s="19" t="s">
        <v>40</v>
      </c>
      <c r="B6" s="19" t="s">
        <v>219</v>
      </c>
      <c r="C6" s="19" t="s">
        <v>220</v>
      </c>
      <c r="D6" s="19" t="s">
        <v>41</v>
      </c>
      <c r="E6" s="19" t="s">
        <v>217</v>
      </c>
      <c r="F6" s="19" t="s">
        <v>217</v>
      </c>
      <c r="G6" s="19" t="s">
        <v>217</v>
      </c>
      <c r="H6" s="19" t="s">
        <v>217</v>
      </c>
      <c r="I6" s="19" t="s">
        <v>217</v>
      </c>
      <c r="J6" s="19" t="s">
        <v>217</v>
      </c>
      <c r="K6" s="19" t="s">
        <v>216</v>
      </c>
      <c r="L6" s="19" t="s">
        <v>42</v>
      </c>
      <c r="M6" s="19" t="s">
        <v>43</v>
      </c>
      <c r="Q6" s="19" t="s">
        <v>44</v>
      </c>
      <c r="R6" s="19" t="s">
        <v>45</v>
      </c>
      <c r="S6" s="19" t="s">
        <v>46</v>
      </c>
      <c r="T6" s="19" t="s">
        <v>47</v>
      </c>
      <c r="U6" s="19" t="s">
        <v>428</v>
      </c>
      <c r="V6" s="19" t="s">
        <v>48</v>
      </c>
      <c r="W6" s="19" t="s">
        <v>49</v>
      </c>
      <c r="X6" s="19" t="s">
        <v>50</v>
      </c>
      <c r="Y6" s="19" t="s">
        <v>109</v>
      </c>
      <c r="Z6" s="19" t="s">
        <v>51</v>
      </c>
      <c r="AA6" s="19" t="s">
        <v>52</v>
      </c>
      <c r="AB6" s="19" t="s">
        <v>53</v>
      </c>
      <c r="AC6" s="19" t="s">
        <v>54</v>
      </c>
      <c r="AD6" s="19" t="s">
        <v>97</v>
      </c>
      <c r="AE6" s="19" t="s">
        <v>55</v>
      </c>
      <c r="AF6" s="19" t="s">
        <v>91</v>
      </c>
      <c r="AG6" s="19" t="s">
        <v>56</v>
      </c>
      <c r="AH6" s="19" t="s">
        <v>114</v>
      </c>
      <c r="AI6" s="19" t="s">
        <v>57</v>
      </c>
      <c r="AJ6" s="19" t="s">
        <v>115</v>
      </c>
      <c r="AK6" s="19" t="s">
        <v>58</v>
      </c>
      <c r="AL6" s="19" t="s">
        <v>59</v>
      </c>
      <c r="AM6" s="19" t="s">
        <v>127</v>
      </c>
      <c r="AN6" s="19" t="s">
        <v>60</v>
      </c>
      <c r="AO6" s="19" t="s">
        <v>119</v>
      </c>
      <c r="AP6" s="19" t="s">
        <v>61</v>
      </c>
      <c r="AQ6" s="19" t="s">
        <v>100</v>
      </c>
      <c r="AR6" s="19" t="s">
        <v>62</v>
      </c>
      <c r="AS6" s="19" t="s">
        <v>99</v>
      </c>
      <c r="AT6" s="19" t="s">
        <v>63</v>
      </c>
      <c r="AU6" s="19" t="s">
        <v>108</v>
      </c>
      <c r="AV6" s="19" t="s">
        <v>64</v>
      </c>
      <c r="AW6" s="19" t="s">
        <v>107</v>
      </c>
      <c r="AX6" s="19" t="s">
        <v>65</v>
      </c>
      <c r="AY6" s="19" t="s">
        <v>106</v>
      </c>
    </row>
    <row r="7" spans="1:51" ht="13" x14ac:dyDescent="0.3">
      <c r="A7" s="9"/>
      <c r="B7"/>
      <c r="C7"/>
      <c r="K7" t="str">
        <f>CONCATENATE(E7,"-",F7,"-",G7,"-",H7,"-",I7,"-",J7)</f>
        <v>-----</v>
      </c>
      <c r="P7" s="24"/>
      <c r="Q7" s="24">
        <f>P7</f>
        <v>0</v>
      </c>
      <c r="R7" s="25">
        <f>VALUE(ROUNDUP(MONTH(Q7)/12*4,0)*3&amp;"/"&amp;YEAR(Q7))</f>
        <v>61</v>
      </c>
      <c r="T7" s="31"/>
      <c r="U7" s="31"/>
      <c r="V7" s="30"/>
      <c r="X7" s="29"/>
      <c r="Y7" s="29" t="e">
        <f>X7/V7</f>
        <v>#DIV/0!</v>
      </c>
      <c r="Z7" s="29"/>
      <c r="AA7" s="29"/>
      <c r="AB7" s="29"/>
      <c r="AC7" s="29">
        <f>X7-Z7-AA7+AB7</f>
        <v>0</v>
      </c>
      <c r="AD7" s="29" t="e">
        <f>AC7/V7</f>
        <v>#DIV/0!</v>
      </c>
      <c r="AE7" s="29"/>
      <c r="AF7" s="29" t="e">
        <f>AE7/V7</f>
        <v>#DIV/0!</v>
      </c>
      <c r="AG7" s="29"/>
      <c r="AH7" s="29" t="e">
        <f>AG7/V7</f>
        <v>#DIV/0!</v>
      </c>
      <c r="AI7" s="29">
        <f>AC7-AE7-AG7</f>
        <v>0</v>
      </c>
      <c r="AJ7" s="29" t="e">
        <f>AI7/V7</f>
        <v>#DIV/0!</v>
      </c>
      <c r="AK7" s="29"/>
      <c r="AL7" s="29"/>
      <c r="AM7" s="29" t="e">
        <f>AL7/V7</f>
        <v>#DIV/0!</v>
      </c>
      <c r="AN7" s="29"/>
      <c r="AO7" s="29" t="e">
        <f>AN7/V7</f>
        <v>#DIV/0!</v>
      </c>
      <c r="AP7" s="29"/>
      <c r="AQ7" s="29" t="e">
        <f>AP7/V7</f>
        <v>#DIV/0!</v>
      </c>
      <c r="AR7" s="29"/>
      <c r="AS7" s="29" t="e">
        <f>AR7/V7</f>
        <v>#DIV/0!</v>
      </c>
      <c r="AT7" s="29"/>
      <c r="AU7" s="29" t="e">
        <f>AT7/V7</f>
        <v>#DIV/0!</v>
      </c>
      <c r="AV7" s="29"/>
      <c r="AW7" s="29" t="e">
        <f>AV7/V7</f>
        <v>#DIV/0!</v>
      </c>
      <c r="AX7" s="29"/>
      <c r="AY7" s="29" t="e">
        <f>AX7/V7</f>
        <v>#DIV/0!</v>
      </c>
    </row>
    <row r="8" spans="1:51" ht="13" x14ac:dyDescent="0.3">
      <c r="A8" s="9"/>
      <c r="B8" s="9"/>
      <c r="C8" s="9"/>
    </row>
    <row r="9" spans="1:51" x14ac:dyDescent="0.25">
      <c r="A9" s="11" t="s">
        <v>1</v>
      </c>
      <c r="B9" s="13" t="s">
        <v>30</v>
      </c>
      <c r="C9" s="13"/>
      <c r="D9" s="13"/>
      <c r="E9" s="13"/>
      <c r="F9" s="13"/>
      <c r="G9" s="13"/>
      <c r="H9" s="13"/>
      <c r="I9" s="13"/>
      <c r="J9" s="13"/>
      <c r="K9" s="12"/>
    </row>
    <row r="10" spans="1:51" x14ac:dyDescent="0.25">
      <c r="A10" s="11" t="s">
        <v>398</v>
      </c>
      <c r="B10" s="13" t="s">
        <v>387</v>
      </c>
      <c r="C10" s="13"/>
      <c r="D10" s="13"/>
      <c r="E10" s="13"/>
      <c r="F10" s="13"/>
      <c r="G10" s="13"/>
      <c r="H10" s="13"/>
      <c r="I10" s="13"/>
      <c r="J10" s="13"/>
      <c r="K10" s="12"/>
    </row>
    <row r="11" spans="1:51" x14ac:dyDescent="0.25">
      <c r="A11" s="11" t="s">
        <v>401</v>
      </c>
      <c r="B11" s="13" t="s">
        <v>402</v>
      </c>
      <c r="C11" s="13"/>
      <c r="D11" s="13"/>
      <c r="E11" s="13"/>
      <c r="F11" s="13"/>
      <c r="G11" s="13"/>
      <c r="H11" s="13"/>
      <c r="I11" s="13"/>
      <c r="J11" s="13"/>
      <c r="K11" s="12"/>
    </row>
    <row r="12" spans="1:51" s="18" customFormat="1" x14ac:dyDescent="0.25">
      <c r="A12" s="16" t="s">
        <v>2</v>
      </c>
      <c r="B12" s="17" t="s">
        <v>142</v>
      </c>
      <c r="C12" s="17"/>
      <c r="D12" s="17"/>
      <c r="E12" s="17"/>
      <c r="F12" s="17"/>
      <c r="G12" s="17"/>
      <c r="H12" s="17"/>
      <c r="I12" s="17"/>
      <c r="J12" s="17"/>
      <c r="K12" s="20"/>
    </row>
    <row r="13" spans="1:51" s="18" customFormat="1" x14ac:dyDescent="0.25">
      <c r="A13" s="11" t="s">
        <v>399</v>
      </c>
      <c r="B13" s="13" t="s">
        <v>235</v>
      </c>
      <c r="C13" s="13"/>
      <c r="D13" s="13"/>
      <c r="E13" s="17"/>
      <c r="F13" s="17"/>
      <c r="G13" s="17"/>
      <c r="H13" s="17"/>
      <c r="I13" s="17"/>
      <c r="J13" s="17"/>
      <c r="K13" s="20"/>
    </row>
    <row r="14" spans="1:51" s="18" customFormat="1" x14ac:dyDescent="0.25">
      <c r="A14" s="11" t="s">
        <v>400</v>
      </c>
      <c r="B14" s="13" t="s">
        <v>218</v>
      </c>
      <c r="C14" s="13"/>
      <c r="D14" s="13"/>
      <c r="E14" s="17"/>
      <c r="F14" s="17"/>
      <c r="G14" s="17"/>
      <c r="H14" s="17"/>
      <c r="I14" s="17"/>
      <c r="J14" s="17"/>
      <c r="K14" s="20"/>
    </row>
    <row r="15" spans="1:51" s="18" customFormat="1" x14ac:dyDescent="0.25">
      <c r="A15" s="16" t="s">
        <v>4</v>
      </c>
      <c r="B15" s="17" t="s">
        <v>28</v>
      </c>
      <c r="C15" s="17"/>
      <c r="D15" s="17"/>
      <c r="E15" s="17"/>
      <c r="F15" s="17"/>
      <c r="G15" s="17"/>
      <c r="H15" s="17"/>
      <c r="I15" s="17"/>
      <c r="J15" s="17"/>
      <c r="K15" s="20"/>
    </row>
    <row r="16" spans="1:51" s="18" customFormat="1" x14ac:dyDescent="0.25">
      <c r="A16" s="16" t="s">
        <v>5</v>
      </c>
      <c r="B16" s="17" t="s">
        <v>377</v>
      </c>
      <c r="C16" s="17"/>
      <c r="E16" s="17"/>
      <c r="F16" s="17"/>
      <c r="G16" s="17"/>
      <c r="H16" s="17"/>
      <c r="I16" s="17"/>
      <c r="J16" s="17"/>
      <c r="K16" s="20"/>
    </row>
    <row r="17" spans="1:11" s="18" customFormat="1" x14ac:dyDescent="0.25">
      <c r="A17" s="16" t="s">
        <v>6</v>
      </c>
      <c r="B17" s="17" t="s">
        <v>376</v>
      </c>
      <c r="C17" s="17"/>
      <c r="D17" s="17"/>
      <c r="E17" s="17"/>
      <c r="F17" s="17"/>
      <c r="G17" s="17"/>
      <c r="H17" s="17"/>
      <c r="I17" s="17"/>
      <c r="J17" s="17"/>
      <c r="K17" s="20"/>
    </row>
    <row r="18" spans="1:11" s="18" customFormat="1" x14ac:dyDescent="0.25">
      <c r="A18" s="16" t="s">
        <v>7</v>
      </c>
      <c r="B18" s="17" t="s">
        <v>375</v>
      </c>
      <c r="C18" s="17"/>
      <c r="D18" s="17"/>
      <c r="E18" s="17"/>
      <c r="F18" s="17"/>
      <c r="G18" s="17"/>
      <c r="H18" s="17"/>
      <c r="I18" s="17"/>
      <c r="J18" s="17"/>
      <c r="K18" s="20"/>
    </row>
    <row r="19" spans="1:11" s="18" customFormat="1" x14ac:dyDescent="0.25">
      <c r="A19" s="16" t="s">
        <v>8</v>
      </c>
      <c r="B19" t="s">
        <v>394</v>
      </c>
      <c r="C19"/>
      <c r="D19"/>
      <c r="E19" s="17"/>
      <c r="F19" s="17"/>
      <c r="G19" s="17"/>
      <c r="H19" s="17"/>
      <c r="I19" s="17"/>
      <c r="J19" s="17"/>
    </row>
    <row r="20" spans="1:11" s="18" customFormat="1" x14ac:dyDescent="0.25">
      <c r="A20" s="16" t="s">
        <v>9</v>
      </c>
      <c r="B20" s="17" t="s">
        <v>426</v>
      </c>
      <c r="C20" s="17"/>
      <c r="D20" s="17"/>
      <c r="E20" s="17"/>
      <c r="F20" s="17"/>
      <c r="G20" s="17"/>
      <c r="H20" s="17"/>
      <c r="I20" s="17"/>
      <c r="J20" s="17"/>
    </row>
    <row r="21" spans="1:11" s="18" customFormat="1" x14ac:dyDescent="0.25">
      <c r="A21" s="16" t="s">
        <v>429</v>
      </c>
      <c r="B21" s="17" t="s">
        <v>430</v>
      </c>
      <c r="C21" s="17"/>
      <c r="D21" s="17"/>
      <c r="E21" s="17"/>
      <c r="F21" s="17"/>
      <c r="G21" s="17"/>
      <c r="H21" s="17"/>
      <c r="I21" s="17"/>
      <c r="J21" s="17"/>
    </row>
    <row r="22" spans="1:11" s="18" customFormat="1" x14ac:dyDescent="0.25">
      <c r="A22" s="16" t="s">
        <v>10</v>
      </c>
      <c r="B22" s="17" t="s">
        <v>280</v>
      </c>
      <c r="C22" s="17"/>
      <c r="D22" s="17"/>
      <c r="E22" s="17"/>
      <c r="F22" s="17"/>
      <c r="G22" s="17"/>
      <c r="H22" s="17"/>
      <c r="I22" s="17"/>
      <c r="J22" s="17"/>
    </row>
    <row r="23" spans="1:11" s="18" customFormat="1" x14ac:dyDescent="0.25">
      <c r="A23" s="16" t="s">
        <v>11</v>
      </c>
      <c r="B23" s="17" t="s">
        <v>31</v>
      </c>
      <c r="C23" s="17"/>
      <c r="D23" s="17"/>
      <c r="E23" s="17"/>
      <c r="F23" s="17"/>
      <c r="G23" s="17"/>
      <c r="H23" s="17"/>
      <c r="I23" s="17"/>
      <c r="J23" s="17"/>
    </row>
    <row r="24" spans="1:11" s="18" customFormat="1" x14ac:dyDescent="0.25">
      <c r="A24" s="16" t="s">
        <v>12</v>
      </c>
      <c r="B24" s="17" t="s">
        <v>29</v>
      </c>
      <c r="C24" s="17"/>
      <c r="D24" s="17"/>
      <c r="E24" s="17"/>
      <c r="F24" s="17"/>
      <c r="G24" s="17"/>
      <c r="H24" s="17"/>
      <c r="I24" s="17"/>
      <c r="J24" s="17"/>
    </row>
    <row r="25" spans="1:11" s="18" customFormat="1" x14ac:dyDescent="0.25">
      <c r="A25" s="16" t="s">
        <v>110</v>
      </c>
      <c r="B25" s="17" t="s">
        <v>124</v>
      </c>
      <c r="C25" s="17"/>
      <c r="D25" s="17"/>
      <c r="E25" s="17"/>
      <c r="F25" s="17"/>
      <c r="G25" s="17"/>
      <c r="H25" s="17"/>
      <c r="I25" s="17"/>
      <c r="J25" s="17"/>
    </row>
    <row r="26" spans="1:11" s="18" customFormat="1" x14ac:dyDescent="0.25">
      <c r="A26" s="16" t="s">
        <v>13</v>
      </c>
      <c r="B26" s="17" t="s">
        <v>391</v>
      </c>
      <c r="C26" s="17"/>
      <c r="D26" s="17"/>
      <c r="E26" s="17"/>
      <c r="F26" s="17"/>
      <c r="G26" s="17"/>
      <c r="H26" s="17"/>
      <c r="I26" s="17"/>
      <c r="J26" s="17"/>
    </row>
    <row r="27" spans="1:11" s="18" customFormat="1" x14ac:dyDescent="0.25">
      <c r="A27" s="16" t="s">
        <v>14</v>
      </c>
      <c r="B27" s="17" t="s">
        <v>226</v>
      </c>
      <c r="C27" s="17"/>
      <c r="D27" s="17"/>
      <c r="E27" s="17"/>
      <c r="F27" s="17"/>
      <c r="G27" s="17"/>
      <c r="H27" s="17"/>
      <c r="I27" s="17"/>
      <c r="J27" s="17"/>
    </row>
    <row r="28" spans="1:11" s="18" customFormat="1" x14ac:dyDescent="0.25">
      <c r="A28" s="16" t="s">
        <v>15</v>
      </c>
      <c r="B28" s="17" t="s">
        <v>378</v>
      </c>
      <c r="C28" s="17"/>
      <c r="D28" s="17"/>
      <c r="E28" s="17"/>
      <c r="F28" s="17"/>
      <c r="G28" s="17"/>
      <c r="H28" s="17"/>
      <c r="I28" s="17"/>
      <c r="J28" s="17"/>
    </row>
    <row r="29" spans="1:11" s="18" customFormat="1" x14ac:dyDescent="0.25">
      <c r="A29" s="16" t="s">
        <v>16</v>
      </c>
      <c r="B29" s="17" t="s">
        <v>343</v>
      </c>
      <c r="C29" s="17"/>
      <c r="D29" s="17"/>
      <c r="E29" s="17"/>
      <c r="F29" s="17"/>
      <c r="G29" s="17"/>
      <c r="H29" s="17"/>
      <c r="I29" s="17"/>
      <c r="J29" s="17"/>
    </row>
    <row r="30" spans="1:11" s="18" customFormat="1" x14ac:dyDescent="0.25">
      <c r="A30" s="16" t="s">
        <v>98</v>
      </c>
      <c r="B30" s="17" t="s">
        <v>123</v>
      </c>
      <c r="C30" s="17"/>
      <c r="D30" s="17"/>
      <c r="E30" s="17"/>
      <c r="F30" s="17"/>
      <c r="G30" s="17"/>
      <c r="H30" s="17"/>
      <c r="I30" s="17"/>
      <c r="J30" s="17"/>
    </row>
    <row r="31" spans="1:11" s="18" customFormat="1" ht="13" x14ac:dyDescent="0.3">
      <c r="A31" s="16" t="s">
        <v>17</v>
      </c>
      <c r="B31" s="17" t="s">
        <v>38</v>
      </c>
      <c r="C31" s="17"/>
      <c r="D31" s="17"/>
      <c r="E31" s="17"/>
      <c r="F31" s="17"/>
      <c r="G31" s="17"/>
      <c r="H31" s="17"/>
      <c r="I31" s="17"/>
      <c r="J31" s="17"/>
    </row>
    <row r="32" spans="1:11" s="18" customFormat="1" x14ac:dyDescent="0.25">
      <c r="A32" s="16" t="s">
        <v>128</v>
      </c>
      <c r="B32" s="17" t="s">
        <v>125</v>
      </c>
      <c r="C32" s="17"/>
      <c r="D32" s="17"/>
      <c r="E32" s="17"/>
      <c r="F32" s="17"/>
      <c r="G32" s="17"/>
      <c r="H32" s="17"/>
      <c r="I32" s="17"/>
      <c r="J32" s="17"/>
    </row>
    <row r="33" spans="1:10" s="18" customFormat="1" x14ac:dyDescent="0.25">
      <c r="A33" s="16" t="s">
        <v>18</v>
      </c>
      <c r="B33" s="17" t="s">
        <v>240</v>
      </c>
      <c r="C33" s="17"/>
      <c r="D33" s="17"/>
      <c r="E33" s="17"/>
      <c r="F33" s="17"/>
      <c r="G33" s="17"/>
      <c r="H33" s="17"/>
      <c r="I33" s="17"/>
      <c r="J33" s="17"/>
    </row>
    <row r="34" spans="1:10" s="18" customFormat="1" x14ac:dyDescent="0.25">
      <c r="A34" s="16" t="s">
        <v>129</v>
      </c>
      <c r="B34" s="17" t="s">
        <v>137</v>
      </c>
      <c r="C34" s="17"/>
      <c r="D34" s="17"/>
      <c r="E34" s="17"/>
      <c r="F34" s="17"/>
      <c r="G34" s="17"/>
      <c r="H34" s="17"/>
      <c r="I34" s="17"/>
      <c r="J34" s="17"/>
    </row>
    <row r="35" spans="1:10" s="18" customFormat="1" x14ac:dyDescent="0.25">
      <c r="A35" s="16" t="s">
        <v>19</v>
      </c>
      <c r="B35" s="17" t="s">
        <v>111</v>
      </c>
      <c r="C35" s="17"/>
      <c r="D35" s="17"/>
      <c r="E35" s="17"/>
      <c r="F35" s="17"/>
      <c r="G35" s="17"/>
      <c r="H35" s="17"/>
      <c r="I35" s="17"/>
      <c r="J35" s="17"/>
    </row>
    <row r="36" spans="1:10" s="18" customFormat="1" x14ac:dyDescent="0.25">
      <c r="A36" s="16" t="s">
        <v>130</v>
      </c>
      <c r="B36" s="17" t="s">
        <v>138</v>
      </c>
      <c r="C36" s="17"/>
      <c r="D36" s="17"/>
      <c r="E36" s="17"/>
      <c r="F36" s="17"/>
      <c r="G36" s="17"/>
      <c r="H36" s="17"/>
      <c r="I36" s="17"/>
      <c r="J36" s="17"/>
    </row>
    <row r="37" spans="1:10" s="18" customFormat="1" x14ac:dyDescent="0.25">
      <c r="A37" s="16" t="s">
        <v>20</v>
      </c>
      <c r="B37" s="17" t="s">
        <v>148</v>
      </c>
      <c r="C37" s="17"/>
      <c r="D37" s="17"/>
      <c r="E37" s="17"/>
      <c r="F37" s="17"/>
      <c r="G37" s="17"/>
      <c r="H37" s="17"/>
      <c r="I37" s="17"/>
      <c r="J37" s="17"/>
    </row>
    <row r="38" spans="1:10" s="18" customFormat="1" x14ac:dyDescent="0.25">
      <c r="A38" s="16" t="s">
        <v>21</v>
      </c>
      <c r="B38" s="17" t="s">
        <v>121</v>
      </c>
      <c r="C38" s="17"/>
      <c r="D38" s="17"/>
      <c r="E38" s="17"/>
      <c r="F38" s="17"/>
      <c r="G38" s="17"/>
      <c r="H38" s="17"/>
      <c r="I38" s="17"/>
      <c r="J38" s="17"/>
    </row>
    <row r="39" spans="1:10" x14ac:dyDescent="0.25">
      <c r="A39" s="16" t="s">
        <v>131</v>
      </c>
      <c r="B39" s="17" t="s">
        <v>344</v>
      </c>
      <c r="C39" s="17"/>
      <c r="D39" s="17"/>
      <c r="E39" s="17"/>
      <c r="F39" s="17"/>
      <c r="G39" s="17"/>
      <c r="H39" s="17"/>
      <c r="I39" s="17"/>
      <c r="J39" s="17"/>
    </row>
    <row r="40" spans="1:10" s="18" customFormat="1" x14ac:dyDescent="0.25">
      <c r="A40" s="16" t="s">
        <v>22</v>
      </c>
      <c r="B40" s="13" t="s">
        <v>350</v>
      </c>
      <c r="C40" s="13"/>
      <c r="D40" s="13"/>
      <c r="E40" s="13"/>
      <c r="F40" s="13"/>
      <c r="G40" s="13"/>
      <c r="H40" s="13"/>
      <c r="I40" s="13"/>
      <c r="J40" s="13"/>
    </row>
    <row r="41" spans="1:10" x14ac:dyDescent="0.25">
      <c r="A41" s="16" t="s">
        <v>126</v>
      </c>
      <c r="B41" s="17" t="s">
        <v>351</v>
      </c>
      <c r="C41" s="17"/>
      <c r="D41" s="17"/>
      <c r="E41" s="17"/>
      <c r="F41" s="17"/>
      <c r="G41" s="17"/>
      <c r="H41" s="17"/>
      <c r="I41" s="17"/>
      <c r="J41" s="17"/>
    </row>
    <row r="42" spans="1:10" x14ac:dyDescent="0.25">
      <c r="A42" s="16" t="s">
        <v>23</v>
      </c>
      <c r="B42" s="13" t="s">
        <v>32</v>
      </c>
      <c r="C42" s="13"/>
      <c r="D42" s="13"/>
      <c r="E42" s="13"/>
      <c r="F42" s="13"/>
      <c r="G42" s="13"/>
      <c r="H42" s="13"/>
      <c r="I42" s="13"/>
      <c r="J42" s="13"/>
    </row>
    <row r="43" spans="1:10" x14ac:dyDescent="0.25">
      <c r="A43" s="16" t="s">
        <v>132</v>
      </c>
      <c r="B43" s="17" t="s">
        <v>139</v>
      </c>
      <c r="C43" s="17"/>
      <c r="D43" s="17"/>
      <c r="E43" s="17"/>
      <c r="F43" s="17"/>
      <c r="G43" s="17"/>
      <c r="H43" s="17"/>
      <c r="I43" s="17"/>
      <c r="J43" s="17"/>
    </row>
    <row r="44" spans="1:10" x14ac:dyDescent="0.25">
      <c r="A44" s="16" t="s">
        <v>24</v>
      </c>
      <c r="B44" s="13" t="s">
        <v>360</v>
      </c>
      <c r="C44" s="13"/>
      <c r="D44" s="13"/>
      <c r="E44" s="13"/>
      <c r="F44" s="13"/>
      <c r="G44" s="13"/>
      <c r="H44" s="13"/>
      <c r="I44" s="13"/>
      <c r="J44" s="13"/>
    </row>
    <row r="45" spans="1:10" x14ac:dyDescent="0.25">
      <c r="A45" s="16"/>
      <c r="B45" s="13" t="s">
        <v>33</v>
      </c>
      <c r="C45" s="13"/>
      <c r="D45" s="13"/>
      <c r="E45" s="13"/>
      <c r="F45" s="13"/>
      <c r="G45" s="13"/>
      <c r="H45" s="13"/>
      <c r="I45" s="13"/>
      <c r="J45" s="13"/>
    </row>
    <row r="46" spans="1:10" x14ac:dyDescent="0.25">
      <c r="A46" s="16" t="s">
        <v>133</v>
      </c>
      <c r="B46" s="17" t="s">
        <v>359</v>
      </c>
      <c r="C46" s="17"/>
      <c r="D46" s="17"/>
      <c r="E46" s="17"/>
      <c r="F46" s="17"/>
      <c r="G46" s="17"/>
      <c r="H46" s="17"/>
      <c r="I46" s="17"/>
      <c r="J46" s="17"/>
    </row>
    <row r="47" spans="1:10" x14ac:dyDescent="0.25">
      <c r="A47" s="16" t="s">
        <v>25</v>
      </c>
      <c r="B47" s="13" t="s">
        <v>369</v>
      </c>
      <c r="C47" s="13"/>
      <c r="D47" s="13"/>
      <c r="E47" s="13"/>
      <c r="F47" s="13"/>
      <c r="G47" s="13"/>
      <c r="H47" s="13"/>
      <c r="I47" s="13"/>
      <c r="J47" s="13"/>
    </row>
    <row r="48" spans="1:10" x14ac:dyDescent="0.25">
      <c r="A48" s="16" t="s">
        <v>134</v>
      </c>
      <c r="B48" s="17" t="s">
        <v>370</v>
      </c>
      <c r="C48" s="17"/>
      <c r="D48" s="17"/>
      <c r="E48" s="17"/>
      <c r="F48" s="17"/>
      <c r="G48" s="17"/>
      <c r="H48" s="17"/>
      <c r="I48" s="17"/>
      <c r="J48" s="17"/>
    </row>
    <row r="49" spans="1:11" x14ac:dyDescent="0.25">
      <c r="A49" s="16" t="s">
        <v>26</v>
      </c>
      <c r="B49" s="13" t="s">
        <v>363</v>
      </c>
      <c r="C49" s="13"/>
      <c r="D49" s="13"/>
      <c r="E49" s="13"/>
      <c r="F49" s="13"/>
      <c r="G49" s="13"/>
      <c r="H49" s="13"/>
      <c r="I49" s="13"/>
      <c r="J49" s="13"/>
    </row>
    <row r="50" spans="1:11" x14ac:dyDescent="0.25">
      <c r="A50" s="16" t="s">
        <v>135</v>
      </c>
      <c r="B50" s="17" t="s">
        <v>368</v>
      </c>
      <c r="C50" s="17"/>
      <c r="D50" s="17"/>
      <c r="E50" s="13"/>
      <c r="F50" s="13"/>
      <c r="G50" s="13"/>
      <c r="H50" s="13"/>
      <c r="I50" s="13"/>
      <c r="J50" s="13"/>
    </row>
    <row r="51" spans="1:11" x14ac:dyDescent="0.25">
      <c r="A51" s="16" t="s">
        <v>27</v>
      </c>
      <c r="B51" s="13" t="s">
        <v>246</v>
      </c>
      <c r="C51" s="13"/>
      <c r="D51" s="13"/>
      <c r="E51" s="13"/>
      <c r="F51" s="13"/>
      <c r="G51" s="13"/>
      <c r="H51" s="13"/>
      <c r="I51" s="13"/>
      <c r="J51" s="13"/>
    </row>
    <row r="52" spans="1:11" x14ac:dyDescent="0.25">
      <c r="A52" s="16" t="s">
        <v>136</v>
      </c>
      <c r="B52" s="17" t="s">
        <v>367</v>
      </c>
      <c r="C52" s="17"/>
      <c r="D52" s="17"/>
      <c r="E52" s="17"/>
      <c r="F52" s="17"/>
      <c r="G52" s="17"/>
      <c r="H52" s="17"/>
      <c r="I52" s="17"/>
      <c r="J52" s="17"/>
    </row>
    <row r="53" spans="1:11" x14ac:dyDescent="0.25">
      <c r="A53" s="16"/>
      <c r="B53" s="16"/>
      <c r="C53" s="16"/>
      <c r="F53" s="13"/>
      <c r="G53" s="13"/>
      <c r="H53" s="13"/>
      <c r="I53" s="13"/>
      <c r="J53" s="13"/>
      <c r="K53" s="13"/>
    </row>
    <row r="54" spans="1:11" x14ac:dyDescent="0.25">
      <c r="A54" s="16"/>
      <c r="B54" s="16"/>
      <c r="C54" s="16"/>
      <c r="F54" s="17"/>
      <c r="G54" s="17"/>
      <c r="H54" s="17"/>
      <c r="I54" s="17"/>
      <c r="J54" s="17"/>
      <c r="K54" s="17"/>
    </row>
    <row r="55" spans="1:11" x14ac:dyDescent="0.25">
      <c r="A55" s="11"/>
      <c r="B55" s="11"/>
      <c r="C55" s="11"/>
    </row>
    <row r="56" spans="1:11" x14ac:dyDescent="0.25">
      <c r="A56" s="28"/>
      <c r="B56" s="28"/>
      <c r="C56"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zoomScaleNormal="100" workbookViewId="0">
      <selection activeCell="F10" sqref="F10"/>
    </sheetView>
  </sheetViews>
  <sheetFormatPr defaultRowHeight="12.5" x14ac:dyDescent="0.25"/>
  <cols>
    <col min="1" max="1" width="9.81640625" customWidth="1"/>
    <col min="2" max="2" width="27.7265625" customWidth="1"/>
    <col min="3" max="3" width="17.26953125" customWidth="1"/>
    <col min="4" max="4" width="17.7265625" customWidth="1"/>
  </cols>
  <sheetData>
    <row r="1" spans="1:4" ht="18" x14ac:dyDescent="0.4">
      <c r="A1" s="6" t="s">
        <v>0</v>
      </c>
    </row>
    <row r="2" spans="1:4" ht="17.5" x14ac:dyDescent="0.35">
      <c r="A2" s="2"/>
    </row>
    <row r="3" spans="1:4" ht="18" x14ac:dyDescent="0.4">
      <c r="A3" s="8" t="s">
        <v>295</v>
      </c>
    </row>
    <row r="4" spans="1:4" ht="17.5" x14ac:dyDescent="0.35">
      <c r="A4" s="2"/>
    </row>
    <row r="5" spans="1:4" ht="12.65" customHeight="1" x14ac:dyDescent="0.25">
      <c r="A5" s="232" t="s">
        <v>296</v>
      </c>
      <c r="B5" s="234" t="s">
        <v>297</v>
      </c>
      <c r="C5" s="236" t="s">
        <v>298</v>
      </c>
      <c r="D5" s="237"/>
    </row>
    <row r="6" spans="1:4" ht="23.5" x14ac:dyDescent="0.25">
      <c r="A6" s="233"/>
      <c r="B6" s="235"/>
      <c r="C6" s="84" t="s">
        <v>299</v>
      </c>
      <c r="D6" s="85" t="s">
        <v>300</v>
      </c>
    </row>
    <row r="7" spans="1:4" ht="13" x14ac:dyDescent="0.25">
      <c r="A7" s="86" t="s">
        <v>40</v>
      </c>
      <c r="B7" s="87" t="s">
        <v>69</v>
      </c>
      <c r="C7" s="87"/>
      <c r="D7" s="88"/>
    </row>
    <row r="8" spans="1:4" ht="13" x14ac:dyDescent="0.25">
      <c r="A8" s="86" t="s">
        <v>219</v>
      </c>
      <c r="B8" s="87" t="s">
        <v>386</v>
      </c>
      <c r="C8" s="87"/>
      <c r="D8" s="88"/>
    </row>
    <row r="9" spans="1:4" x14ac:dyDescent="0.25">
      <c r="A9" s="86" t="s">
        <v>41</v>
      </c>
      <c r="B9" s="87" t="s">
        <v>70</v>
      </c>
      <c r="C9" s="87"/>
      <c r="D9" s="87"/>
    </row>
    <row r="10" spans="1:4" x14ac:dyDescent="0.25">
      <c r="A10" s="250" t="s">
        <v>217</v>
      </c>
      <c r="B10" s="251" t="s">
        <v>431</v>
      </c>
      <c r="C10" s="87"/>
      <c r="D10" s="87"/>
    </row>
    <row r="11" spans="1:4" x14ac:dyDescent="0.25">
      <c r="A11" s="250" t="s">
        <v>217</v>
      </c>
      <c r="B11" s="251" t="s">
        <v>432</v>
      </c>
      <c r="C11" s="87"/>
      <c r="D11" s="87"/>
    </row>
    <row r="12" spans="1:4" ht="25" x14ac:dyDescent="0.25">
      <c r="A12" s="250" t="s">
        <v>217</v>
      </c>
      <c r="B12" s="251" t="s">
        <v>433</v>
      </c>
      <c r="C12" s="87"/>
      <c r="D12" s="87"/>
    </row>
    <row r="13" spans="1:4" ht="25" x14ac:dyDescent="0.25">
      <c r="A13" s="250" t="s">
        <v>217</v>
      </c>
      <c r="B13" s="251" t="s">
        <v>435</v>
      </c>
      <c r="C13" s="87"/>
      <c r="D13" s="87"/>
    </row>
    <row r="14" spans="1:4" x14ac:dyDescent="0.25">
      <c r="A14" s="250" t="s">
        <v>217</v>
      </c>
      <c r="B14" s="251" t="s">
        <v>434</v>
      </c>
      <c r="C14" s="87"/>
      <c r="D14" s="87"/>
    </row>
    <row r="15" spans="1:4" x14ac:dyDescent="0.25">
      <c r="A15" s="250" t="s">
        <v>217</v>
      </c>
      <c r="B15" s="251" t="s">
        <v>436</v>
      </c>
      <c r="C15" s="87"/>
      <c r="D15" s="87"/>
    </row>
    <row r="16" spans="1:4" x14ac:dyDescent="0.25">
      <c r="A16" s="250" t="s">
        <v>42</v>
      </c>
      <c r="B16" s="252" t="s">
        <v>71</v>
      </c>
      <c r="C16" s="87"/>
      <c r="D16" s="87"/>
    </row>
    <row r="17" spans="1:4" x14ac:dyDescent="0.25">
      <c r="A17" s="250" t="s">
        <v>269</v>
      </c>
      <c r="B17" s="252" t="s">
        <v>268</v>
      </c>
      <c r="C17" s="87"/>
      <c r="D17" s="87"/>
    </row>
    <row r="18" spans="1:4" x14ac:dyDescent="0.25">
      <c r="A18" s="86" t="s">
        <v>43</v>
      </c>
      <c r="B18" s="87" t="s">
        <v>75</v>
      </c>
      <c r="C18" s="87"/>
      <c r="D18" s="87"/>
    </row>
    <row r="19" spans="1:4" x14ac:dyDescent="0.25">
      <c r="A19" s="86"/>
      <c r="B19" s="87" t="s">
        <v>392</v>
      </c>
      <c r="C19" s="87"/>
      <c r="D19" s="87"/>
    </row>
    <row r="20" spans="1:4" x14ac:dyDescent="0.25">
      <c r="A20" s="89"/>
      <c r="B20" s="87" t="s">
        <v>72</v>
      </c>
      <c r="C20" s="87"/>
      <c r="D20" s="87"/>
    </row>
    <row r="21" spans="1:4" x14ac:dyDescent="0.25">
      <c r="A21" s="86"/>
      <c r="B21" s="87" t="s">
        <v>73</v>
      </c>
      <c r="C21" s="87"/>
      <c r="D21" s="87"/>
    </row>
    <row r="22" spans="1:4" x14ac:dyDescent="0.25">
      <c r="A22" s="86" t="s">
        <v>44</v>
      </c>
      <c r="B22" s="87" t="s">
        <v>74</v>
      </c>
      <c r="C22" s="87"/>
      <c r="D22" s="87"/>
    </row>
    <row r="23" spans="1:4" x14ac:dyDescent="0.25">
      <c r="A23" s="86" t="s">
        <v>46</v>
      </c>
      <c r="B23" s="87" t="s">
        <v>76</v>
      </c>
      <c r="C23" s="87"/>
      <c r="D23" s="87"/>
    </row>
    <row r="24" spans="1:4" x14ac:dyDescent="0.25">
      <c r="A24" s="86" t="s">
        <v>47</v>
      </c>
      <c r="B24" s="87" t="s">
        <v>96</v>
      </c>
      <c r="C24" s="87"/>
      <c r="D24" s="87"/>
    </row>
    <row r="25" spans="1:4" x14ac:dyDescent="0.25">
      <c r="A25" s="86" t="s">
        <v>48</v>
      </c>
      <c r="B25" s="87" t="s">
        <v>301</v>
      </c>
      <c r="C25" s="87"/>
      <c r="D25" s="87"/>
    </row>
    <row r="26" spans="1:4" ht="25" x14ac:dyDescent="0.25">
      <c r="A26" s="90"/>
      <c r="B26" s="91" t="s">
        <v>302</v>
      </c>
      <c r="C26" s="91"/>
      <c r="D26" s="91"/>
    </row>
    <row r="27" spans="1:4" x14ac:dyDescent="0.25">
      <c r="A27" s="86" t="s">
        <v>49</v>
      </c>
      <c r="B27" s="87" t="s">
        <v>303</v>
      </c>
      <c r="C27" s="87"/>
      <c r="D27" s="87"/>
    </row>
    <row r="28" spans="1:4" x14ac:dyDescent="0.25">
      <c r="A28" s="86" t="s">
        <v>50</v>
      </c>
      <c r="B28" s="87" t="s">
        <v>77</v>
      </c>
      <c r="C28" s="87"/>
      <c r="D28" s="87"/>
    </row>
    <row r="29" spans="1:4" x14ac:dyDescent="0.25">
      <c r="A29" s="86" t="s">
        <v>51</v>
      </c>
      <c r="B29" s="87" t="s">
        <v>304</v>
      </c>
      <c r="C29" s="87"/>
      <c r="D29" s="87"/>
    </row>
    <row r="30" spans="1:4" x14ac:dyDescent="0.25">
      <c r="A30" s="86" t="s">
        <v>52</v>
      </c>
      <c r="B30" s="87" t="s">
        <v>305</v>
      </c>
      <c r="C30" s="87"/>
      <c r="D30" s="87"/>
    </row>
    <row r="31" spans="1:4" x14ac:dyDescent="0.25">
      <c r="A31" s="86" t="s">
        <v>53</v>
      </c>
      <c r="B31" s="87" t="s">
        <v>306</v>
      </c>
      <c r="C31" s="87"/>
      <c r="D31" s="87"/>
    </row>
    <row r="32" spans="1:4" x14ac:dyDescent="0.25">
      <c r="A32" s="86" t="s">
        <v>54</v>
      </c>
      <c r="B32" s="87" t="s">
        <v>79</v>
      </c>
      <c r="C32" s="87"/>
      <c r="D32" s="87"/>
    </row>
    <row r="33" spans="1:4" x14ac:dyDescent="0.25">
      <c r="A33" s="86" t="s">
        <v>55</v>
      </c>
      <c r="B33" s="87" t="s">
        <v>80</v>
      </c>
      <c r="C33" s="87"/>
      <c r="D33" s="87"/>
    </row>
    <row r="34" spans="1:4" x14ac:dyDescent="0.25">
      <c r="A34" s="86" t="s">
        <v>56</v>
      </c>
      <c r="B34" s="87" t="s">
        <v>81</v>
      </c>
      <c r="C34" s="87"/>
      <c r="D34" s="87"/>
    </row>
    <row r="35" spans="1:4" x14ac:dyDescent="0.25">
      <c r="A35" s="86" t="s">
        <v>57</v>
      </c>
      <c r="B35" s="87" t="s">
        <v>307</v>
      </c>
      <c r="C35" s="87"/>
      <c r="D35" s="87"/>
    </row>
    <row r="36" spans="1:4" x14ac:dyDescent="0.25">
      <c r="A36" s="86" t="s">
        <v>58</v>
      </c>
      <c r="B36" s="87" t="s">
        <v>78</v>
      </c>
      <c r="C36" s="87"/>
      <c r="D36" s="87"/>
    </row>
    <row r="37" spans="1:4" x14ac:dyDescent="0.25">
      <c r="A37" s="86" t="s">
        <v>60</v>
      </c>
      <c r="B37" s="87" t="s">
        <v>308</v>
      </c>
      <c r="C37" s="87"/>
      <c r="D37" s="87"/>
    </row>
    <row r="38" spans="1:4" x14ac:dyDescent="0.25">
      <c r="A38" s="86" t="s">
        <v>60</v>
      </c>
      <c r="B38" s="87" t="s">
        <v>309</v>
      </c>
      <c r="C38" s="87"/>
      <c r="D38" s="87"/>
    </row>
    <row r="39" spans="1:4" x14ac:dyDescent="0.25">
      <c r="A39" s="86" t="s">
        <v>61</v>
      </c>
      <c r="B39" s="87" t="s">
        <v>67</v>
      </c>
      <c r="C39" s="87"/>
      <c r="D39" s="87"/>
    </row>
    <row r="40" spans="1:4" ht="25" x14ac:dyDescent="0.25">
      <c r="A40" s="86" t="s">
        <v>62</v>
      </c>
      <c r="B40" s="87" t="s">
        <v>357</v>
      </c>
      <c r="C40" s="87"/>
      <c r="D40" s="87"/>
    </row>
    <row r="41" spans="1:4" x14ac:dyDescent="0.25">
      <c r="A41" s="86" t="s">
        <v>63</v>
      </c>
      <c r="B41" s="87" t="s">
        <v>83</v>
      </c>
      <c r="C41" s="87"/>
      <c r="D41" s="87"/>
    </row>
    <row r="42" spans="1:4" x14ac:dyDescent="0.25">
      <c r="A42" s="86" t="s">
        <v>64</v>
      </c>
      <c r="B42" s="87" t="s">
        <v>310</v>
      </c>
      <c r="C42" s="87"/>
      <c r="D42" s="87"/>
    </row>
    <row r="43" spans="1:4" x14ac:dyDescent="0.25">
      <c r="A43" s="86" t="s">
        <v>65</v>
      </c>
      <c r="B43" s="87" t="s">
        <v>311</v>
      </c>
      <c r="C43" s="87"/>
      <c r="D43" s="87"/>
    </row>
    <row r="44" spans="1:4" x14ac:dyDescent="0.25">
      <c r="B44" s="93"/>
    </row>
    <row r="45" spans="1:4" s="93" customFormat="1" x14ac:dyDescent="0.25">
      <c r="A45" s="92" t="s">
        <v>192</v>
      </c>
    </row>
    <row r="46" spans="1:4" s="93" customFormat="1" x14ac:dyDescent="0.25">
      <c r="A46" s="94" t="s">
        <v>312</v>
      </c>
    </row>
    <row r="47" spans="1:4" s="93" customFormat="1" x14ac:dyDescent="0.25">
      <c r="A47" s="94" t="s">
        <v>313</v>
      </c>
    </row>
    <row r="48" spans="1:4" s="93" customFormat="1" x14ac:dyDescent="0.25">
      <c r="A48" s="94" t="s">
        <v>314</v>
      </c>
      <c r="B48"/>
    </row>
    <row r="49" spans="1:1" x14ac:dyDescent="0.25">
      <c r="A49" s="95" t="s">
        <v>315</v>
      </c>
    </row>
    <row r="50" spans="1:1" x14ac:dyDescent="0.25">
      <c r="A50" s="95" t="s">
        <v>316</v>
      </c>
    </row>
    <row r="51" spans="1:1" x14ac:dyDescent="0.25">
      <c r="A51" s="95" t="s">
        <v>317</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heetViews>
  <sheetFormatPr defaultColWidth="12.54296875" defaultRowHeight="12.5" x14ac:dyDescent="0.25"/>
  <cols>
    <col min="1" max="1" width="58.7265625" style="105" customWidth="1"/>
    <col min="2" max="3" width="15.54296875" style="105" customWidth="1"/>
    <col min="4" max="5" width="18.1796875" style="105" customWidth="1"/>
    <col min="6" max="16384" width="12.54296875" style="105"/>
  </cols>
  <sheetData>
    <row r="1" spans="1:5" ht="18" x14ac:dyDescent="0.4">
      <c r="A1" s="6" t="s">
        <v>0</v>
      </c>
    </row>
    <row r="2" spans="1:5" ht="17.5" x14ac:dyDescent="0.35">
      <c r="A2" s="163"/>
    </row>
    <row r="3" spans="1:5" ht="18.5" thickBot="1" x14ac:dyDescent="0.45">
      <c r="A3" s="8" t="s">
        <v>164</v>
      </c>
    </row>
    <row r="4" spans="1:5" ht="13.5" thickBot="1" x14ac:dyDescent="0.35">
      <c r="A4" s="112" t="s">
        <v>159</v>
      </c>
      <c r="B4" s="97" t="s">
        <v>149</v>
      </c>
      <c r="C4" s="97" t="s">
        <v>150</v>
      </c>
      <c r="D4" s="97" t="s">
        <v>337</v>
      </c>
      <c r="E4" s="98" t="s">
        <v>167</v>
      </c>
    </row>
    <row r="5" spans="1:5" x14ac:dyDescent="0.25">
      <c r="A5" s="114" t="s">
        <v>165</v>
      </c>
      <c r="B5" s="115"/>
      <c r="C5" s="116"/>
      <c r="D5" s="99"/>
      <c r="E5" s="100"/>
    </row>
    <row r="6" spans="1:5" x14ac:dyDescent="0.25">
      <c r="A6" s="117" t="s">
        <v>186</v>
      </c>
      <c r="B6" s="118">
        <f>B5-B7</f>
        <v>0</v>
      </c>
      <c r="C6" s="119"/>
      <c r="D6" s="99"/>
      <c r="E6" s="100"/>
    </row>
    <row r="7" spans="1:5" ht="13" thickBot="1" x14ac:dyDescent="0.3">
      <c r="A7" s="120" t="s">
        <v>289</v>
      </c>
      <c r="B7" s="164">
        <f>B8+B9</f>
        <v>0</v>
      </c>
      <c r="C7" s="119"/>
      <c r="D7" s="99"/>
      <c r="E7" s="100"/>
    </row>
    <row r="8" spans="1:5" ht="13" thickBot="1" x14ac:dyDescent="0.3">
      <c r="A8" s="165" t="s">
        <v>290</v>
      </c>
      <c r="B8" s="166"/>
      <c r="C8" s="167"/>
      <c r="D8" s="99"/>
      <c r="E8" s="100"/>
    </row>
    <row r="9" spans="1:5" x14ac:dyDescent="0.25">
      <c r="A9" s="133" t="s">
        <v>291</v>
      </c>
      <c r="B9" s="168"/>
      <c r="C9" s="131"/>
      <c r="D9" s="99"/>
      <c r="E9" s="100"/>
    </row>
    <row r="10" spans="1:5" ht="13" thickBot="1" x14ac:dyDescent="0.3">
      <c r="A10" s="120" t="s">
        <v>186</v>
      </c>
      <c r="B10" s="132">
        <f>B9-B11</f>
        <v>0</v>
      </c>
      <c r="C10" s="132">
        <f>C9-C11</f>
        <v>0</v>
      </c>
      <c r="D10" s="99"/>
      <c r="E10" s="100"/>
    </row>
    <row r="11" spans="1:5" x14ac:dyDescent="0.25">
      <c r="A11" s="133" t="s">
        <v>166</v>
      </c>
      <c r="B11" s="134">
        <f>SUM(B12:B16)</f>
        <v>0</v>
      </c>
      <c r="C11" s="134">
        <f>SUM(C12:C16)</f>
        <v>0</v>
      </c>
      <c r="D11" s="99"/>
      <c r="E11" s="100"/>
    </row>
    <row r="12" spans="1:5" x14ac:dyDescent="0.25">
      <c r="A12" s="117" t="s">
        <v>182</v>
      </c>
      <c r="B12" s="135">
        <f>B17</f>
        <v>0</v>
      </c>
      <c r="C12" s="136">
        <f>C17</f>
        <v>0</v>
      </c>
      <c r="D12" s="99"/>
      <c r="E12" s="100"/>
    </row>
    <row r="13" spans="1:5" x14ac:dyDescent="0.25">
      <c r="A13" s="117" t="s">
        <v>236</v>
      </c>
      <c r="B13" s="137"/>
      <c r="C13" s="138"/>
      <c r="D13" s="99"/>
      <c r="E13" s="100"/>
    </row>
    <row r="14" spans="1:5" x14ac:dyDescent="0.25">
      <c r="A14" s="117" t="s">
        <v>237</v>
      </c>
      <c r="B14" s="137"/>
      <c r="C14" s="138"/>
      <c r="D14" s="99"/>
      <c r="E14" s="100"/>
    </row>
    <row r="15" spans="1:5" x14ac:dyDescent="0.25">
      <c r="A15" s="117" t="s">
        <v>238</v>
      </c>
      <c r="B15" s="137"/>
      <c r="C15" s="138"/>
      <c r="D15" s="99"/>
      <c r="E15" s="100"/>
    </row>
    <row r="16" spans="1:5" ht="13" thickBot="1" x14ac:dyDescent="0.3">
      <c r="A16" s="120" t="s">
        <v>239</v>
      </c>
      <c r="B16" s="139"/>
      <c r="C16" s="140"/>
      <c r="D16" s="99"/>
      <c r="E16" s="100"/>
    </row>
    <row r="17" spans="1:5" x14ac:dyDescent="0.25">
      <c r="A17" s="114" t="s">
        <v>211</v>
      </c>
      <c r="B17" s="141">
        <f>B18+B19+B20</f>
        <v>0</v>
      </c>
      <c r="C17" s="142">
        <f>C18+C19+C20</f>
        <v>0</v>
      </c>
      <c r="D17" s="99"/>
      <c r="E17" s="100"/>
    </row>
    <row r="18" spans="1:5" x14ac:dyDescent="0.25">
      <c r="A18" s="117" t="s">
        <v>183</v>
      </c>
      <c r="B18" s="143"/>
      <c r="C18" s="144"/>
      <c r="D18" s="99"/>
      <c r="E18" s="100"/>
    </row>
    <row r="19" spans="1:5" x14ac:dyDescent="0.25">
      <c r="A19" s="117" t="s">
        <v>184</v>
      </c>
      <c r="B19" s="143"/>
      <c r="C19" s="144"/>
      <c r="D19" s="99"/>
      <c r="E19" s="100"/>
    </row>
    <row r="20" spans="1:5" ht="13" thickBot="1" x14ac:dyDescent="0.3">
      <c r="A20" s="120" t="s">
        <v>185</v>
      </c>
      <c r="B20" s="145"/>
      <c r="C20" s="146"/>
      <c r="D20" s="101"/>
      <c r="E20" s="102"/>
    </row>
    <row r="22" spans="1:5" x14ac:dyDescent="0.25">
      <c r="A22" s="105" t="s">
        <v>339</v>
      </c>
    </row>
    <row r="24" spans="1:5" ht="13" x14ac:dyDescent="0.3">
      <c r="A24" s="147" t="s">
        <v>341</v>
      </c>
    </row>
    <row r="25" spans="1:5" x14ac:dyDescent="0.25">
      <c r="A25" s="148" t="s">
        <v>340</v>
      </c>
    </row>
    <row r="26" spans="1:5" x14ac:dyDescent="0.25">
      <c r="A26" s="105" t="s">
        <v>313</v>
      </c>
    </row>
    <row r="27" spans="1:5" x14ac:dyDescent="0.25">
      <c r="A27" s="105" t="s">
        <v>314</v>
      </c>
    </row>
    <row r="28" spans="1:5" x14ac:dyDescent="0.25">
      <c r="A28" s="105" t="s">
        <v>338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S44"/>
  <sheetViews>
    <sheetView showZeros="0" zoomScaleNormal="100" workbookViewId="0">
      <selection activeCell="P27" sqref="P27"/>
    </sheetView>
  </sheetViews>
  <sheetFormatPr defaultRowHeight="12.5" x14ac:dyDescent="0.25"/>
  <cols>
    <col min="1" max="1" width="20.7265625" style="10" customWidth="1"/>
    <col min="2" max="35" width="10.7265625" customWidth="1"/>
    <col min="36" max="36" width="13.453125" customWidth="1"/>
    <col min="37" max="37" width="12.7265625" customWidth="1"/>
    <col min="38" max="38" width="12.81640625" customWidth="1"/>
    <col min="39" max="42" width="10.7265625" customWidth="1"/>
  </cols>
  <sheetData>
    <row r="1" spans="1:45" s="2" customFormat="1" ht="18" x14ac:dyDescent="0.4">
      <c r="A1" s="6" t="s">
        <v>0</v>
      </c>
    </row>
    <row r="2" spans="1:45" s="2" customFormat="1" ht="17.5" x14ac:dyDescent="0.35">
      <c r="A2" s="7"/>
      <c r="B2" s="4"/>
      <c r="C2" s="4"/>
      <c r="D2" s="4"/>
      <c r="E2" s="4"/>
      <c r="F2" s="4"/>
      <c r="G2" s="4"/>
      <c r="H2" s="4"/>
      <c r="I2" s="4"/>
      <c r="J2" s="4"/>
      <c r="K2" s="4"/>
      <c r="L2" s="4"/>
      <c r="M2" s="4"/>
      <c r="N2" s="4"/>
    </row>
    <row r="3" spans="1:45" s="2" customFormat="1" ht="18" x14ac:dyDescent="0.4">
      <c r="A3" s="8" t="s">
        <v>271</v>
      </c>
    </row>
    <row r="4" spans="1:45"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65" x14ac:dyDescent="0.25">
      <c r="A5" s="21" t="s">
        <v>69</v>
      </c>
      <c r="B5" s="21" t="s">
        <v>397</v>
      </c>
      <c r="C5" s="22" t="s">
        <v>70</v>
      </c>
      <c r="D5" s="22" t="s">
        <v>431</v>
      </c>
      <c r="E5" s="22" t="s">
        <v>432</v>
      </c>
      <c r="F5" s="22" t="s">
        <v>433</v>
      </c>
      <c r="G5" s="22" t="s">
        <v>435</v>
      </c>
      <c r="H5" s="22" t="s">
        <v>434</v>
      </c>
      <c r="I5" s="22" t="s">
        <v>436</v>
      </c>
      <c r="J5" s="22" t="s">
        <v>215</v>
      </c>
      <c r="K5" s="22" t="s">
        <v>71</v>
      </c>
      <c r="L5" s="22" t="s">
        <v>75</v>
      </c>
      <c r="M5" s="22" t="s">
        <v>392</v>
      </c>
      <c r="N5" s="22" t="s">
        <v>72</v>
      </c>
      <c r="O5" s="22" t="s">
        <v>73</v>
      </c>
      <c r="P5" s="22" t="s">
        <v>74</v>
      </c>
      <c r="Q5" s="22" t="s">
        <v>89</v>
      </c>
      <c r="R5" s="22" t="s">
        <v>85</v>
      </c>
      <c r="S5" s="22" t="s">
        <v>96</v>
      </c>
      <c r="T5" s="22" t="s">
        <v>427</v>
      </c>
      <c r="U5" s="22" t="s">
        <v>279</v>
      </c>
      <c r="V5" s="22" t="s">
        <v>77</v>
      </c>
      <c r="W5" s="22" t="s">
        <v>122</v>
      </c>
      <c r="X5" s="22" t="s">
        <v>371</v>
      </c>
      <c r="Y5" s="22" t="s">
        <v>372</v>
      </c>
      <c r="Z5" s="22" t="s">
        <v>373</v>
      </c>
      <c r="AA5" s="22" t="s">
        <v>79</v>
      </c>
      <c r="AB5" s="22" t="s">
        <v>94</v>
      </c>
      <c r="AC5" s="22" t="s">
        <v>349</v>
      </c>
      <c r="AD5" s="22" t="s">
        <v>101</v>
      </c>
      <c r="AE5" s="22" t="s">
        <v>67</v>
      </c>
      <c r="AF5" s="22" t="s">
        <v>102</v>
      </c>
      <c r="AG5" s="22" t="s">
        <v>68</v>
      </c>
      <c r="AH5" s="22" t="s">
        <v>103</v>
      </c>
      <c r="AI5" s="22" t="s">
        <v>361</v>
      </c>
      <c r="AJ5" s="22" t="s">
        <v>362</v>
      </c>
      <c r="AK5" s="22" t="s">
        <v>104</v>
      </c>
      <c r="AL5" s="22" t="s">
        <v>105</v>
      </c>
      <c r="AM5" s="22" t="s">
        <v>250</v>
      </c>
      <c r="AN5" s="22" t="s">
        <v>249</v>
      </c>
    </row>
    <row r="6" spans="1:45" s="19" customFormat="1" ht="13" x14ac:dyDescent="0.3">
      <c r="A6" s="19" t="s">
        <v>40</v>
      </c>
      <c r="B6" s="19" t="s">
        <v>220</v>
      </c>
      <c r="C6" s="19" t="s">
        <v>41</v>
      </c>
      <c r="D6" s="19" t="s">
        <v>217</v>
      </c>
      <c r="E6" s="19" t="s">
        <v>217</v>
      </c>
      <c r="F6" s="19" t="s">
        <v>217</v>
      </c>
      <c r="G6" s="19" t="s">
        <v>217</v>
      </c>
      <c r="H6" s="19" t="s">
        <v>217</v>
      </c>
      <c r="I6" s="19" t="s">
        <v>217</v>
      </c>
      <c r="J6" s="19" t="s">
        <v>216</v>
      </c>
      <c r="K6" s="19" t="s">
        <v>42</v>
      </c>
      <c r="L6" s="19" t="s">
        <v>43</v>
      </c>
      <c r="P6" s="19" t="s">
        <v>44</v>
      </c>
      <c r="Q6" s="19" t="s">
        <v>45</v>
      </c>
      <c r="R6" s="19" t="s">
        <v>46</v>
      </c>
      <c r="S6" s="19" t="s">
        <v>47</v>
      </c>
      <c r="T6" s="19" t="s">
        <v>428</v>
      </c>
      <c r="U6" s="19" t="s">
        <v>48</v>
      </c>
      <c r="V6" s="19" t="s">
        <v>49</v>
      </c>
      <c r="W6" s="19" t="s">
        <v>90</v>
      </c>
      <c r="X6" s="19" t="s">
        <v>50</v>
      </c>
      <c r="Y6" s="19" t="s">
        <v>51</v>
      </c>
      <c r="Z6" s="19" t="s">
        <v>52</v>
      </c>
      <c r="AA6" s="19" t="s">
        <v>53</v>
      </c>
      <c r="AB6" s="19" t="s">
        <v>92</v>
      </c>
      <c r="AC6" s="19" t="s">
        <v>54</v>
      </c>
      <c r="AD6" s="19" t="s">
        <v>97</v>
      </c>
      <c r="AE6" s="19" t="s">
        <v>55</v>
      </c>
      <c r="AF6" s="19" t="s">
        <v>91</v>
      </c>
      <c r="AG6" s="19" t="s">
        <v>56</v>
      </c>
      <c r="AH6" s="19" t="s">
        <v>114</v>
      </c>
      <c r="AI6" s="19" t="s">
        <v>57</v>
      </c>
      <c r="AJ6" s="19" t="s">
        <v>115</v>
      </c>
      <c r="AK6" s="19" t="s">
        <v>58</v>
      </c>
      <c r="AL6" s="19" t="s">
        <v>118</v>
      </c>
      <c r="AM6" s="19" t="s">
        <v>59</v>
      </c>
      <c r="AN6" s="19" t="s">
        <v>127</v>
      </c>
    </row>
    <row r="7" spans="1:45" ht="13" x14ac:dyDescent="0.3">
      <c r="A7" s="9"/>
      <c r="J7" t="str">
        <f>CONCATENATE(D7,"-",E7,"-",F7)</f>
        <v>--</v>
      </c>
      <c r="O7" s="24"/>
      <c r="P7" s="24">
        <f>O7</f>
        <v>0</v>
      </c>
      <c r="Q7" s="25">
        <f>VALUE(ROUNDUP(MONTH(P7)/12*4,0)*3&amp;"/"&amp;YEAR(P7))</f>
        <v>61</v>
      </c>
      <c r="S7" s="31"/>
      <c r="T7" s="31"/>
      <c r="U7" s="30"/>
      <c r="V7" s="29"/>
      <c r="W7" s="29" t="e">
        <f>V7/U7</f>
        <v>#DIV/0!</v>
      </c>
      <c r="X7" s="29"/>
      <c r="Y7" s="29"/>
      <c r="Z7" s="29"/>
      <c r="AA7" s="29">
        <f>V7-X7-Y7+Z7</f>
        <v>0</v>
      </c>
      <c r="AB7" s="29" t="e">
        <f>AA7/U7</f>
        <v>#DIV/0!</v>
      </c>
      <c r="AC7" s="29"/>
      <c r="AD7" s="29" t="e">
        <f>AC7/U7</f>
        <v>#DIV/0!</v>
      </c>
      <c r="AE7" s="29"/>
      <c r="AF7" s="29" t="e">
        <f>AE7/U7</f>
        <v>#DIV/0!</v>
      </c>
      <c r="AG7" s="29"/>
      <c r="AH7" s="29" t="e">
        <f>AG7/U7</f>
        <v>#DIV/0!</v>
      </c>
      <c r="AI7" s="29"/>
      <c r="AJ7" s="29" t="e">
        <f>AI7/U7</f>
        <v>#DIV/0!</v>
      </c>
      <c r="AK7" s="29"/>
      <c r="AL7" s="29" t="e">
        <f>AK7/U7</f>
        <v>#DIV/0!</v>
      </c>
      <c r="AM7" s="29"/>
      <c r="AN7" s="29" t="e">
        <f>AM7/U7</f>
        <v>#DIV/0!</v>
      </c>
      <c r="AO7" s="29"/>
      <c r="AP7" s="29"/>
    </row>
    <row r="8" spans="1:45" ht="13" x14ac:dyDescent="0.3">
      <c r="A8" s="9"/>
      <c r="P8" s="24"/>
      <c r="Q8" s="25"/>
    </row>
    <row r="9" spans="1:45" x14ac:dyDescent="0.25">
      <c r="A9" s="11" t="s">
        <v>1</v>
      </c>
      <c r="B9" s="13" t="s">
        <v>390</v>
      </c>
      <c r="C9" s="13"/>
      <c r="D9" s="13"/>
      <c r="E9" s="13"/>
      <c r="F9" s="12"/>
      <c r="G9" s="12"/>
      <c r="H9" s="12"/>
      <c r="I9" s="12"/>
    </row>
    <row r="10" spans="1:45" x14ac:dyDescent="0.25">
      <c r="A10" s="11" t="s">
        <v>398</v>
      </c>
      <c r="B10" s="13" t="s">
        <v>402</v>
      </c>
      <c r="C10" s="13"/>
      <c r="D10" s="13"/>
      <c r="E10" s="13"/>
      <c r="F10" s="12"/>
      <c r="G10" s="12"/>
      <c r="H10" s="12"/>
      <c r="I10" s="12"/>
    </row>
    <row r="11" spans="1:45" x14ac:dyDescent="0.25">
      <c r="A11" s="11" t="s">
        <v>2</v>
      </c>
      <c r="B11" s="13" t="s">
        <v>142</v>
      </c>
      <c r="C11" s="13"/>
      <c r="D11" s="13"/>
      <c r="E11" s="13"/>
      <c r="F11" s="12"/>
      <c r="G11" s="12"/>
      <c r="H11" s="12"/>
      <c r="I11" s="12"/>
    </row>
    <row r="12" spans="1:45" x14ac:dyDescent="0.25">
      <c r="A12" s="11" t="s">
        <v>399</v>
      </c>
      <c r="B12" s="13" t="s">
        <v>235</v>
      </c>
      <c r="C12" s="13"/>
      <c r="D12" s="13"/>
      <c r="E12" s="13"/>
      <c r="F12" s="12"/>
      <c r="G12" s="12"/>
      <c r="H12" s="12"/>
      <c r="I12" s="12"/>
    </row>
    <row r="13" spans="1:45" x14ac:dyDescent="0.25">
      <c r="A13" s="11" t="s">
        <v>400</v>
      </c>
      <c r="B13" s="13" t="s">
        <v>218</v>
      </c>
      <c r="C13" s="13"/>
      <c r="D13" s="13"/>
      <c r="E13" s="13"/>
      <c r="F13" s="12"/>
      <c r="G13" s="12"/>
      <c r="H13" s="12"/>
      <c r="I13" s="12"/>
    </row>
    <row r="14" spans="1:45" x14ac:dyDescent="0.25">
      <c r="A14" s="11" t="s">
        <v>4</v>
      </c>
      <c r="B14" s="13" t="s">
        <v>28</v>
      </c>
      <c r="C14" s="13"/>
      <c r="D14" s="13"/>
      <c r="E14" s="13"/>
      <c r="F14" s="12"/>
      <c r="G14" s="12"/>
      <c r="H14" s="12"/>
      <c r="I14" s="12"/>
    </row>
    <row r="15" spans="1:45" x14ac:dyDescent="0.25">
      <c r="A15" s="11" t="s">
        <v>5</v>
      </c>
      <c r="B15" s="17" t="s">
        <v>377</v>
      </c>
      <c r="D15" s="13"/>
      <c r="E15" s="13"/>
      <c r="F15" s="12"/>
      <c r="G15" s="12"/>
      <c r="H15" s="12"/>
      <c r="I15" s="12"/>
    </row>
    <row r="16" spans="1:45" s="18" customFormat="1" x14ac:dyDescent="0.25">
      <c r="A16" s="16" t="s">
        <v>6</v>
      </c>
      <c r="B16" s="17" t="s">
        <v>376</v>
      </c>
      <c r="C16" s="17"/>
      <c r="D16" s="17"/>
      <c r="E16" s="17"/>
      <c r="F16" s="20"/>
      <c r="G16" s="20"/>
      <c r="H16" s="20"/>
      <c r="I16" s="20"/>
    </row>
    <row r="17" spans="1:9" s="18" customFormat="1" x14ac:dyDescent="0.25">
      <c r="A17" s="16" t="s">
        <v>7</v>
      </c>
      <c r="B17" s="17" t="s">
        <v>375</v>
      </c>
      <c r="C17" s="17"/>
      <c r="D17" s="17"/>
      <c r="E17" s="17"/>
      <c r="F17" s="20"/>
      <c r="G17" s="20"/>
      <c r="H17" s="20"/>
      <c r="I17" s="20"/>
    </row>
    <row r="18" spans="1:9" s="18" customFormat="1" x14ac:dyDescent="0.25">
      <c r="A18" s="16" t="s">
        <v>8</v>
      </c>
      <c r="B18" s="17" t="s">
        <v>395</v>
      </c>
      <c r="C18" s="17"/>
      <c r="D18" s="17"/>
      <c r="E18" s="17"/>
    </row>
    <row r="19" spans="1:9" s="18" customFormat="1" x14ac:dyDescent="0.25">
      <c r="A19" s="16" t="s">
        <v>9</v>
      </c>
      <c r="B19" s="17" t="s">
        <v>426</v>
      </c>
      <c r="C19" s="17"/>
      <c r="D19" s="17"/>
      <c r="E19" s="17"/>
    </row>
    <row r="20" spans="1:9" s="18" customFormat="1" x14ac:dyDescent="0.25">
      <c r="A20" s="16" t="s">
        <v>429</v>
      </c>
      <c r="B20" s="17" t="s">
        <v>430</v>
      </c>
      <c r="C20" s="17"/>
      <c r="D20" s="17"/>
      <c r="E20" s="17"/>
    </row>
    <row r="21" spans="1:9" s="18" customFormat="1" x14ac:dyDescent="0.25">
      <c r="A21" s="16" t="s">
        <v>10</v>
      </c>
      <c r="B21" s="17" t="s">
        <v>280</v>
      </c>
      <c r="C21" s="17"/>
      <c r="D21" s="17"/>
      <c r="E21" s="17"/>
    </row>
    <row r="22" spans="1:9" s="18" customFormat="1" x14ac:dyDescent="0.25">
      <c r="A22" s="16" t="s">
        <v>11</v>
      </c>
      <c r="B22" s="17" t="s">
        <v>29</v>
      </c>
      <c r="C22" s="17"/>
      <c r="D22" s="17"/>
      <c r="E22" s="17"/>
    </row>
    <row r="23" spans="1:9" s="18" customFormat="1" x14ac:dyDescent="0.25">
      <c r="A23" s="16" t="s">
        <v>141</v>
      </c>
      <c r="B23" s="17" t="s">
        <v>144</v>
      </c>
      <c r="C23" s="17"/>
      <c r="D23" s="17"/>
      <c r="E23" s="17"/>
    </row>
    <row r="24" spans="1:9" s="18" customFormat="1" x14ac:dyDescent="0.25">
      <c r="A24" s="16" t="s">
        <v>12</v>
      </c>
      <c r="B24" s="17" t="s">
        <v>145</v>
      </c>
      <c r="C24" s="17"/>
      <c r="D24" s="17"/>
      <c r="E24" s="17"/>
    </row>
    <row r="25" spans="1:9" s="18" customFormat="1" x14ac:dyDescent="0.25">
      <c r="A25" s="16" t="s">
        <v>13</v>
      </c>
      <c r="B25" s="17" t="s">
        <v>227</v>
      </c>
      <c r="C25" s="17"/>
      <c r="D25" s="17"/>
      <c r="E25" s="17"/>
    </row>
    <row r="26" spans="1:9" s="18" customFormat="1" x14ac:dyDescent="0.25">
      <c r="A26" s="16" t="s">
        <v>14</v>
      </c>
      <c r="B26" s="17" t="s">
        <v>378</v>
      </c>
      <c r="C26" s="17"/>
      <c r="D26" s="17"/>
      <c r="E26" s="17"/>
    </row>
    <row r="27" spans="1:9" s="18" customFormat="1" x14ac:dyDescent="0.25">
      <c r="A27" s="16" t="s">
        <v>15</v>
      </c>
      <c r="B27" s="17" t="s">
        <v>343</v>
      </c>
      <c r="C27" s="17"/>
      <c r="D27" s="17"/>
      <c r="E27" s="17"/>
    </row>
    <row r="28" spans="1:9" s="18" customFormat="1" x14ac:dyDescent="0.25">
      <c r="A28" s="16" t="s">
        <v>140</v>
      </c>
      <c r="B28" s="17" t="s">
        <v>143</v>
      </c>
      <c r="C28" s="17"/>
      <c r="D28" s="17"/>
      <c r="E28" s="17"/>
    </row>
    <row r="29" spans="1:9" s="18" customFormat="1" x14ac:dyDescent="0.25">
      <c r="A29" s="16" t="s">
        <v>16</v>
      </c>
      <c r="B29" s="17" t="s">
        <v>350</v>
      </c>
      <c r="C29" s="17"/>
      <c r="D29" s="17"/>
      <c r="E29" s="17"/>
    </row>
    <row r="30" spans="1:9" s="18" customFormat="1" x14ac:dyDescent="0.25">
      <c r="A30" s="16" t="s">
        <v>98</v>
      </c>
      <c r="B30" s="17" t="s">
        <v>352</v>
      </c>
      <c r="C30" s="17"/>
      <c r="D30" s="17"/>
      <c r="E30" s="17"/>
    </row>
    <row r="31" spans="1:9" s="18" customFormat="1" x14ac:dyDescent="0.25">
      <c r="A31" s="16" t="s">
        <v>17</v>
      </c>
      <c r="B31" s="17" t="s">
        <v>34</v>
      </c>
      <c r="C31" s="17"/>
      <c r="D31" s="17"/>
      <c r="E31" s="17"/>
    </row>
    <row r="32" spans="1:9" s="18" customFormat="1" x14ac:dyDescent="0.25">
      <c r="A32" s="16" t="s">
        <v>128</v>
      </c>
      <c r="B32" s="17" t="s">
        <v>146</v>
      </c>
      <c r="C32" s="17"/>
      <c r="D32" s="17"/>
      <c r="E32" s="17"/>
    </row>
    <row r="33" spans="1:9" s="18" customFormat="1" x14ac:dyDescent="0.25">
      <c r="A33" s="16" t="s">
        <v>18</v>
      </c>
      <c r="B33" s="17" t="s">
        <v>35</v>
      </c>
      <c r="C33" s="17"/>
      <c r="D33" s="17"/>
      <c r="E33" s="17"/>
    </row>
    <row r="34" spans="1:9" s="18" customFormat="1" x14ac:dyDescent="0.25">
      <c r="A34" s="16" t="s">
        <v>129</v>
      </c>
      <c r="B34" s="17" t="s">
        <v>147</v>
      </c>
      <c r="C34" s="17"/>
      <c r="D34" s="17"/>
      <c r="E34" s="17"/>
    </row>
    <row r="35" spans="1:9" s="18" customFormat="1" x14ac:dyDescent="0.25">
      <c r="A35" s="16" t="s">
        <v>19</v>
      </c>
      <c r="B35" s="17" t="s">
        <v>369</v>
      </c>
      <c r="C35" s="17"/>
      <c r="D35" s="17"/>
      <c r="E35" s="17"/>
    </row>
    <row r="36" spans="1:9" s="18" customFormat="1" x14ac:dyDescent="0.25">
      <c r="A36" s="16" t="s">
        <v>130</v>
      </c>
      <c r="B36" s="17" t="s">
        <v>366</v>
      </c>
      <c r="C36" s="17"/>
      <c r="D36" s="17"/>
      <c r="E36" s="17"/>
    </row>
    <row r="37" spans="1:9" s="18" customFormat="1" x14ac:dyDescent="0.25">
      <c r="A37" s="16" t="s">
        <v>20</v>
      </c>
      <c r="B37" s="18" t="s">
        <v>36</v>
      </c>
      <c r="C37" s="17"/>
      <c r="D37" s="17"/>
      <c r="E37" s="17"/>
    </row>
    <row r="38" spans="1:9" s="18" customFormat="1" x14ac:dyDescent="0.25">
      <c r="A38" s="16" t="s">
        <v>120</v>
      </c>
      <c r="B38" s="17" t="s">
        <v>364</v>
      </c>
      <c r="C38" s="17"/>
      <c r="D38" s="17"/>
      <c r="E38" s="17"/>
    </row>
    <row r="39" spans="1:9" s="18" customFormat="1" x14ac:dyDescent="0.25">
      <c r="A39" s="16" t="s">
        <v>21</v>
      </c>
      <c r="B39" s="13" t="s">
        <v>248</v>
      </c>
    </row>
    <row r="40" spans="1:9" s="18" customFormat="1" x14ac:dyDescent="0.25">
      <c r="A40" s="16" t="s">
        <v>131</v>
      </c>
      <c r="B40" s="17" t="s">
        <v>365</v>
      </c>
      <c r="C40" s="17"/>
      <c r="D40" s="17"/>
      <c r="E40" s="17"/>
    </row>
    <row r="41" spans="1:9" s="18" customFormat="1" x14ac:dyDescent="0.25">
      <c r="A41" s="16"/>
      <c r="D41" s="17"/>
      <c r="E41" s="17"/>
      <c r="F41" s="17"/>
      <c r="G41" s="17"/>
      <c r="H41" s="17"/>
      <c r="I41" s="17"/>
    </row>
    <row r="42" spans="1:9" s="18" customFormat="1" x14ac:dyDescent="0.25">
      <c r="A42" s="16"/>
      <c r="D42" s="17"/>
      <c r="E42" s="17"/>
      <c r="F42" s="17"/>
      <c r="G42" s="17"/>
      <c r="H42" s="17"/>
      <c r="I42" s="17"/>
    </row>
    <row r="43" spans="1:9" s="18" customFormat="1" x14ac:dyDescent="0.25">
      <c r="A43" s="16"/>
      <c r="B43" s="17"/>
      <c r="C43" s="17"/>
      <c r="D43" s="17"/>
      <c r="E43" s="17"/>
      <c r="F43" s="17"/>
      <c r="G43" s="17"/>
      <c r="H43" s="17"/>
      <c r="I43" s="17"/>
    </row>
    <row r="44" spans="1:9" s="18" customFormat="1" x14ac:dyDescent="0.25">
      <c r="A44" s="16"/>
      <c r="B44" s="17"/>
      <c r="C44" s="17"/>
      <c r="D44" s="17"/>
      <c r="E44" s="17"/>
      <c r="F44" s="17"/>
      <c r="G44" s="17"/>
      <c r="H44" s="17"/>
      <c r="I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6"/>
  <sheetViews>
    <sheetView workbookViewId="0">
      <selection activeCell="H19" sqref="H19"/>
    </sheetView>
  </sheetViews>
  <sheetFormatPr defaultRowHeight="12.5" x14ac:dyDescent="0.25"/>
  <cols>
    <col min="1" max="1" width="9.26953125" customWidth="1"/>
    <col min="2" max="2" width="28.453125" customWidth="1"/>
    <col min="3" max="3" width="17.1796875" customWidth="1"/>
    <col min="4" max="4" width="18" customWidth="1"/>
  </cols>
  <sheetData>
    <row r="1" spans="1:4" ht="18" x14ac:dyDescent="0.4">
      <c r="A1" s="6" t="s">
        <v>0</v>
      </c>
    </row>
    <row r="2" spans="1:4" ht="17.5" x14ac:dyDescent="0.35">
      <c r="A2" s="2"/>
    </row>
    <row r="3" spans="1:4" ht="18" x14ac:dyDescent="0.4">
      <c r="A3" s="8" t="s">
        <v>318</v>
      </c>
    </row>
    <row r="4" spans="1:4" ht="17.5" x14ac:dyDescent="0.35">
      <c r="A4" s="2"/>
    </row>
    <row r="5" spans="1:4" ht="12.65" customHeight="1" x14ac:dyDescent="0.25">
      <c r="A5" s="232" t="s">
        <v>296</v>
      </c>
      <c r="B5" s="234" t="s">
        <v>297</v>
      </c>
      <c r="C5" s="236" t="s">
        <v>298</v>
      </c>
      <c r="D5" s="237"/>
    </row>
    <row r="6" spans="1:4" ht="23.5" x14ac:dyDescent="0.25">
      <c r="A6" s="233"/>
      <c r="B6" s="235"/>
      <c r="C6" s="84" t="s">
        <v>299</v>
      </c>
      <c r="D6" s="85" t="s">
        <v>300</v>
      </c>
    </row>
    <row r="7" spans="1:4" ht="13" x14ac:dyDescent="0.25">
      <c r="A7" s="86" t="s">
        <v>40</v>
      </c>
      <c r="B7" s="87" t="s">
        <v>69</v>
      </c>
      <c r="C7" s="87"/>
      <c r="D7" s="88"/>
    </row>
    <row r="8" spans="1:4" ht="13" x14ac:dyDescent="0.25">
      <c r="A8" s="86" t="s">
        <v>41</v>
      </c>
      <c r="B8" s="87" t="s">
        <v>70</v>
      </c>
      <c r="C8" s="87"/>
      <c r="D8" s="88"/>
    </row>
    <row r="9" spans="1:4" ht="13" x14ac:dyDescent="0.25">
      <c r="A9" s="250" t="s">
        <v>217</v>
      </c>
      <c r="B9" s="251" t="s">
        <v>431</v>
      </c>
      <c r="C9" s="87"/>
      <c r="D9" s="88"/>
    </row>
    <row r="10" spans="1:4" ht="13" x14ac:dyDescent="0.25">
      <c r="A10" s="250" t="s">
        <v>217</v>
      </c>
      <c r="B10" s="251" t="s">
        <v>432</v>
      </c>
      <c r="C10" s="87"/>
      <c r="D10" s="88"/>
    </row>
    <row r="11" spans="1:4" ht="13" x14ac:dyDescent="0.25">
      <c r="A11" s="250" t="s">
        <v>217</v>
      </c>
      <c r="B11" s="251" t="s">
        <v>433</v>
      </c>
      <c r="C11" s="87"/>
      <c r="D11" s="88"/>
    </row>
    <row r="12" spans="1:4" ht="25" x14ac:dyDescent="0.25">
      <c r="A12" s="250" t="s">
        <v>217</v>
      </c>
      <c r="B12" s="251" t="s">
        <v>435</v>
      </c>
      <c r="C12" s="87"/>
      <c r="D12" s="88"/>
    </row>
    <row r="13" spans="1:4" ht="13" x14ac:dyDescent="0.25">
      <c r="A13" s="250" t="s">
        <v>217</v>
      </c>
      <c r="B13" s="251" t="s">
        <v>434</v>
      </c>
      <c r="C13" s="87"/>
      <c r="D13" s="88"/>
    </row>
    <row r="14" spans="1:4" ht="13" x14ac:dyDescent="0.25">
      <c r="A14" s="250" t="s">
        <v>217</v>
      </c>
      <c r="B14" s="251" t="s">
        <v>436</v>
      </c>
      <c r="C14" s="87"/>
      <c r="D14" s="88"/>
    </row>
    <row r="15" spans="1:4" ht="13" x14ac:dyDescent="0.25">
      <c r="A15" s="250" t="s">
        <v>42</v>
      </c>
      <c r="B15" s="252" t="s">
        <v>71</v>
      </c>
      <c r="C15" s="87"/>
      <c r="D15" s="88"/>
    </row>
    <row r="16" spans="1:4" ht="13" x14ac:dyDescent="0.25">
      <c r="A16" s="250" t="s">
        <v>269</v>
      </c>
      <c r="B16" s="252" t="s">
        <v>268</v>
      </c>
      <c r="C16" s="87"/>
      <c r="D16" s="88"/>
    </row>
    <row r="17" spans="1:4" ht="13" x14ac:dyDescent="0.25">
      <c r="A17" s="86"/>
      <c r="B17" s="87" t="s">
        <v>392</v>
      </c>
      <c r="C17" s="87"/>
      <c r="D17" s="88"/>
    </row>
    <row r="18" spans="1:4" ht="13" x14ac:dyDescent="0.25">
      <c r="A18" s="86"/>
      <c r="B18" s="87" t="s">
        <v>72</v>
      </c>
      <c r="C18" s="87"/>
      <c r="D18" s="88"/>
    </row>
    <row r="19" spans="1:4" ht="13" x14ac:dyDescent="0.25">
      <c r="A19" s="86"/>
      <c r="B19" s="87" t="s">
        <v>73</v>
      </c>
      <c r="C19" s="87"/>
      <c r="D19" s="88"/>
    </row>
    <row r="20" spans="1:4" ht="13" x14ac:dyDescent="0.25">
      <c r="A20" s="86" t="s">
        <v>44</v>
      </c>
      <c r="B20" s="87" t="s">
        <v>74</v>
      </c>
      <c r="C20" s="87"/>
      <c r="D20" s="88"/>
    </row>
    <row r="21" spans="1:4" ht="13" x14ac:dyDescent="0.25">
      <c r="A21" s="86" t="s">
        <v>46</v>
      </c>
      <c r="B21" s="87" t="s">
        <v>85</v>
      </c>
      <c r="C21" s="87"/>
      <c r="D21" s="88"/>
    </row>
    <row r="22" spans="1:4" ht="13" x14ac:dyDescent="0.25">
      <c r="A22" s="86" t="s">
        <v>47</v>
      </c>
      <c r="B22" s="87" t="s">
        <v>96</v>
      </c>
      <c r="C22" s="87"/>
      <c r="D22" s="88"/>
    </row>
    <row r="23" spans="1:4" ht="13" x14ac:dyDescent="0.25">
      <c r="A23" s="86" t="s">
        <v>48</v>
      </c>
      <c r="B23" s="87" t="s">
        <v>301</v>
      </c>
      <c r="C23" s="87"/>
      <c r="D23" s="88"/>
    </row>
    <row r="24" spans="1:4" ht="13" x14ac:dyDescent="0.25">
      <c r="A24" s="90"/>
      <c r="B24" s="91" t="s">
        <v>302</v>
      </c>
      <c r="C24" s="91"/>
      <c r="D24" s="96"/>
    </row>
    <row r="25" spans="1:4" ht="13" x14ac:dyDescent="0.25">
      <c r="A25" s="86" t="s">
        <v>49</v>
      </c>
      <c r="B25" s="87" t="s">
        <v>77</v>
      </c>
      <c r="C25" s="87"/>
      <c r="D25" s="88"/>
    </row>
    <row r="26" spans="1:4" ht="13" x14ac:dyDescent="0.25">
      <c r="A26" s="86" t="s">
        <v>50</v>
      </c>
      <c r="B26" s="87" t="s">
        <v>304</v>
      </c>
      <c r="C26" s="87"/>
      <c r="D26" s="88"/>
    </row>
    <row r="27" spans="1:4" ht="13" x14ac:dyDescent="0.25">
      <c r="A27" s="86" t="s">
        <v>51</v>
      </c>
      <c r="B27" s="87" t="s">
        <v>305</v>
      </c>
      <c r="C27" s="87"/>
      <c r="D27" s="88"/>
    </row>
    <row r="28" spans="1:4" ht="13" x14ac:dyDescent="0.25">
      <c r="A28" s="86" t="s">
        <v>52</v>
      </c>
      <c r="B28" s="87" t="s">
        <v>306</v>
      </c>
      <c r="C28" s="87"/>
      <c r="D28" s="88"/>
    </row>
    <row r="29" spans="1:4" ht="13" x14ac:dyDescent="0.25">
      <c r="A29" s="86" t="s">
        <v>53</v>
      </c>
      <c r="B29" s="87" t="s">
        <v>79</v>
      </c>
      <c r="C29" s="87"/>
      <c r="D29" s="88"/>
    </row>
    <row r="30" spans="1:4" ht="13" x14ac:dyDescent="0.25">
      <c r="A30" s="86" t="s">
        <v>54</v>
      </c>
      <c r="B30" s="87" t="s">
        <v>308</v>
      </c>
      <c r="C30" s="87"/>
      <c r="D30" s="88"/>
    </row>
    <row r="31" spans="1:4" ht="13" x14ac:dyDescent="0.25">
      <c r="A31" s="86" t="s">
        <v>54</v>
      </c>
      <c r="B31" s="87" t="s">
        <v>309</v>
      </c>
      <c r="C31" s="87"/>
      <c r="D31" s="88"/>
    </row>
    <row r="32" spans="1:4" ht="13" x14ac:dyDescent="0.25">
      <c r="A32" s="86" t="s">
        <v>55</v>
      </c>
      <c r="B32" s="87" t="s">
        <v>67</v>
      </c>
      <c r="C32" s="87"/>
      <c r="D32" s="88"/>
    </row>
    <row r="33" spans="1:4" ht="13" x14ac:dyDescent="0.25">
      <c r="A33" s="86" t="s">
        <v>56</v>
      </c>
      <c r="B33" s="87" t="s">
        <v>68</v>
      </c>
      <c r="C33" s="87"/>
      <c r="D33" s="88"/>
    </row>
    <row r="34" spans="1:4" ht="13" x14ac:dyDescent="0.25">
      <c r="A34" s="86" t="s">
        <v>57</v>
      </c>
      <c r="B34" s="87" t="s">
        <v>83</v>
      </c>
      <c r="C34" s="87"/>
      <c r="D34" s="88"/>
    </row>
    <row r="35" spans="1:4" ht="13" x14ac:dyDescent="0.25">
      <c r="A35" s="86" t="s">
        <v>58</v>
      </c>
      <c r="B35" s="87" t="s">
        <v>310</v>
      </c>
      <c r="C35" s="87"/>
      <c r="D35" s="88"/>
    </row>
    <row r="36" spans="1:4" ht="13" x14ac:dyDescent="0.25">
      <c r="A36" s="86" t="s">
        <v>59</v>
      </c>
      <c r="B36" s="87" t="s">
        <v>311</v>
      </c>
      <c r="C36" s="87"/>
      <c r="D36" s="88"/>
    </row>
    <row r="37" spans="1:4" s="12" customFormat="1" x14ac:dyDescent="0.25">
      <c r="B37" s="162"/>
    </row>
    <row r="38" spans="1:4" s="162" customFormat="1" ht="13" x14ac:dyDescent="0.25">
      <c r="A38" s="161" t="s">
        <v>192</v>
      </c>
    </row>
    <row r="39" spans="1:4" s="162" customFormat="1" x14ac:dyDescent="0.25">
      <c r="A39" s="159" t="s">
        <v>319</v>
      </c>
    </row>
    <row r="40" spans="1:4" s="162" customFormat="1" x14ac:dyDescent="0.25">
      <c r="A40" s="159" t="s">
        <v>313</v>
      </c>
      <c r="B40" s="12"/>
    </row>
    <row r="41" spans="1:4" s="12" customFormat="1" x14ac:dyDescent="0.25">
      <c r="A41" s="159" t="s">
        <v>314</v>
      </c>
    </row>
    <row r="42" spans="1:4" s="12" customFormat="1" x14ac:dyDescent="0.25">
      <c r="A42" s="160" t="s">
        <v>315</v>
      </c>
    </row>
    <row r="43" spans="1:4" s="12" customFormat="1" x14ac:dyDescent="0.25">
      <c r="A43" s="160" t="s">
        <v>320</v>
      </c>
    </row>
    <row r="44" spans="1:4" s="12" customFormat="1" x14ac:dyDescent="0.25">
      <c r="A44" s="160" t="s">
        <v>317</v>
      </c>
    </row>
    <row r="45" spans="1:4" s="12" customFormat="1" x14ac:dyDescent="0.25"/>
    <row r="46" spans="1:4" s="12" customFormat="1" x14ac:dyDescent="0.25">
      <c r="B46"/>
    </row>
  </sheetData>
  <mergeCells count="3">
    <mergeCell ref="A5:A6"/>
    <mergeCell ref="B5:B6"/>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5" x14ac:dyDescent="0.25"/>
  <cols>
    <col min="1" max="1" width="20.7265625" customWidth="1"/>
    <col min="2" max="9" width="10.7265625" customWidth="1"/>
  </cols>
  <sheetData>
    <row r="1" spans="1:12" s="2" customFormat="1" ht="18" x14ac:dyDescent="0.4">
      <c r="A1" s="6" t="s">
        <v>0</v>
      </c>
    </row>
    <row r="2" spans="1:12" s="2" customFormat="1" ht="17.5" x14ac:dyDescent="0.35">
      <c r="A2" s="7"/>
      <c r="B2" s="4"/>
      <c r="C2" s="4"/>
      <c r="D2" s="4"/>
      <c r="E2" s="4"/>
    </row>
    <row r="3" spans="1:12" s="2" customFormat="1" ht="18" x14ac:dyDescent="0.4">
      <c r="A3" s="8" t="s">
        <v>158</v>
      </c>
    </row>
    <row r="4" spans="1:12" s="2" customFormat="1" ht="18" x14ac:dyDescent="0.4">
      <c r="A4" s="8"/>
    </row>
    <row r="5" spans="1:12" s="32" customFormat="1" ht="65" x14ac:dyDescent="0.25">
      <c r="A5" s="34" t="s">
        <v>157</v>
      </c>
      <c r="B5" s="5" t="s">
        <v>156</v>
      </c>
      <c r="C5" s="5" t="s">
        <v>70</v>
      </c>
      <c r="D5" s="5" t="s">
        <v>215</v>
      </c>
      <c r="E5" s="5" t="s">
        <v>281</v>
      </c>
      <c r="F5" s="5" t="s">
        <v>155</v>
      </c>
      <c r="G5" s="5" t="s">
        <v>66</v>
      </c>
      <c r="H5" s="5" t="s">
        <v>380</v>
      </c>
      <c r="I5" s="5" t="s">
        <v>154</v>
      </c>
      <c r="J5" s="5" t="s">
        <v>76</v>
      </c>
      <c r="K5" s="5" t="s">
        <v>384</v>
      </c>
    </row>
    <row r="6" spans="1:12" ht="13" x14ac:dyDescent="0.3">
      <c r="A6" s="33" t="s">
        <v>40</v>
      </c>
      <c r="B6" s="33" t="s">
        <v>41</v>
      </c>
      <c r="C6" s="33" t="s">
        <v>39</v>
      </c>
      <c r="D6" s="33" t="s">
        <v>42</v>
      </c>
      <c r="E6" s="33" t="s">
        <v>43</v>
      </c>
      <c r="F6" s="33" t="s">
        <v>44</v>
      </c>
      <c r="G6" s="33" t="s">
        <v>45</v>
      </c>
      <c r="H6" s="33" t="s">
        <v>46</v>
      </c>
      <c r="I6" s="33" t="s">
        <v>47</v>
      </c>
      <c r="J6" s="33" t="s">
        <v>48</v>
      </c>
      <c r="K6" s="33" t="s">
        <v>49</v>
      </c>
    </row>
    <row r="7" spans="1:12" ht="13" x14ac:dyDescent="0.3">
      <c r="A7" s="33"/>
      <c r="B7" s="33"/>
      <c r="C7" s="33"/>
      <c r="D7" s="33"/>
      <c r="E7" s="33"/>
      <c r="F7" s="33"/>
      <c r="G7" s="33"/>
      <c r="H7" s="33"/>
      <c r="I7" s="33"/>
      <c r="J7" s="33"/>
      <c r="K7" s="33"/>
      <c r="L7" s="33"/>
    </row>
    <row r="8" spans="1:12" ht="13" x14ac:dyDescent="0.3">
      <c r="A8" s="33"/>
      <c r="B8" s="33"/>
      <c r="C8" s="33"/>
      <c r="D8" s="33"/>
      <c r="E8" s="33"/>
      <c r="F8" s="33"/>
      <c r="G8" s="33"/>
      <c r="H8" s="33"/>
      <c r="I8" s="33"/>
      <c r="J8" s="33"/>
      <c r="K8" s="33"/>
      <c r="L8" s="33"/>
    </row>
    <row r="9" spans="1:12" ht="13" x14ac:dyDescent="0.3">
      <c r="A9" s="33"/>
      <c r="B9" s="33"/>
      <c r="C9" s="33"/>
      <c r="D9" s="33"/>
      <c r="E9" s="33"/>
      <c r="F9" s="33"/>
      <c r="G9" s="33"/>
      <c r="H9" s="33"/>
      <c r="I9" s="33"/>
      <c r="J9" s="33"/>
      <c r="K9" s="33"/>
      <c r="L9" s="33"/>
    </row>
    <row r="10" spans="1:12" x14ac:dyDescent="0.25">
      <c r="A10" s="11" t="s">
        <v>1</v>
      </c>
      <c r="B10" s="13" t="s">
        <v>259</v>
      </c>
      <c r="C10" s="12"/>
      <c r="D10" s="12"/>
    </row>
    <row r="11" spans="1:12" x14ac:dyDescent="0.25">
      <c r="A11" s="11" t="s">
        <v>2</v>
      </c>
      <c r="B11" s="13" t="s">
        <v>261</v>
      </c>
      <c r="C11" s="12"/>
      <c r="D11" s="12"/>
    </row>
    <row r="12" spans="1:12" x14ac:dyDescent="0.25">
      <c r="A12" s="11" t="s">
        <v>3</v>
      </c>
      <c r="B12" s="13" t="s">
        <v>153</v>
      </c>
      <c r="C12" s="12"/>
      <c r="D12" s="12"/>
    </row>
    <row r="13" spans="1:12" x14ac:dyDescent="0.25">
      <c r="A13" s="11" t="s">
        <v>4</v>
      </c>
      <c r="B13" s="13" t="s">
        <v>379</v>
      </c>
      <c r="C13" s="12"/>
      <c r="D13" s="12"/>
    </row>
    <row r="14" spans="1:12" x14ac:dyDescent="0.25">
      <c r="A14" s="11" t="s">
        <v>5</v>
      </c>
      <c r="B14" s="13" t="s">
        <v>260</v>
      </c>
      <c r="C14" s="12"/>
      <c r="D14" s="12"/>
    </row>
    <row r="15" spans="1:12" x14ac:dyDescent="0.25">
      <c r="A15" s="11" t="s">
        <v>6</v>
      </c>
      <c r="B15" s="13" t="s">
        <v>381</v>
      </c>
      <c r="C15" s="12"/>
      <c r="D15" s="12"/>
    </row>
    <row r="16" spans="1:12" x14ac:dyDescent="0.25">
      <c r="A16" s="11" t="s">
        <v>7</v>
      </c>
      <c r="B16" s="13" t="s">
        <v>382</v>
      </c>
    </row>
    <row r="17" spans="1:2" x14ac:dyDescent="0.25">
      <c r="A17" s="11" t="s">
        <v>8</v>
      </c>
      <c r="B17" s="13" t="s">
        <v>383</v>
      </c>
    </row>
    <row r="18" spans="1:2" x14ac:dyDescent="0.25">
      <c r="A18" s="11" t="s">
        <v>9</v>
      </c>
      <c r="B18" t="s">
        <v>152</v>
      </c>
    </row>
    <row r="19" spans="1:2" x14ac:dyDescent="0.25">
      <c r="A19" s="11" t="s">
        <v>10</v>
      </c>
      <c r="B19" t="s">
        <v>151</v>
      </c>
    </row>
    <row r="20" spans="1:2" x14ac:dyDescent="0.25">
      <c r="A20" s="11" t="s">
        <v>11</v>
      </c>
      <c r="B20" s="13" t="s">
        <v>385</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5" x14ac:dyDescent="0.25"/>
  <cols>
    <col min="1" max="1" width="9" customWidth="1"/>
    <col min="2" max="2" width="27.54296875" customWidth="1"/>
    <col min="3" max="3" width="17.1796875" customWidth="1"/>
    <col min="4" max="4" width="17.453125" customWidth="1"/>
  </cols>
  <sheetData>
    <row r="1" spans="1:4" ht="18" x14ac:dyDescent="0.4">
      <c r="A1" s="6" t="s">
        <v>0</v>
      </c>
    </row>
    <row r="2" spans="1:4" ht="17.5" x14ac:dyDescent="0.35">
      <c r="A2" s="2"/>
    </row>
    <row r="3" spans="1:4" ht="18" x14ac:dyDescent="0.4">
      <c r="A3" s="8" t="s">
        <v>321</v>
      </c>
    </row>
    <row r="4" spans="1:4" ht="17.5" x14ac:dyDescent="0.35">
      <c r="A4" s="2"/>
    </row>
    <row r="5" spans="1:4" ht="13" x14ac:dyDescent="0.25">
      <c r="A5" s="232" t="s">
        <v>296</v>
      </c>
      <c r="B5" s="234" t="s">
        <v>297</v>
      </c>
      <c r="C5" s="236" t="s">
        <v>298</v>
      </c>
      <c r="D5" s="237"/>
    </row>
    <row r="6" spans="1:4" ht="23.5" x14ac:dyDescent="0.25">
      <c r="A6" s="233"/>
      <c r="B6" s="235"/>
      <c r="C6" s="84" t="s">
        <v>299</v>
      </c>
      <c r="D6" s="85" t="s">
        <v>300</v>
      </c>
    </row>
    <row r="7" spans="1:4" ht="13" x14ac:dyDescent="0.25">
      <c r="A7" s="86" t="s">
        <v>40</v>
      </c>
      <c r="B7" s="87" t="s">
        <v>157</v>
      </c>
      <c r="C7" s="87"/>
      <c r="D7" s="88"/>
    </row>
    <row r="8" spans="1:4" ht="13" x14ac:dyDescent="0.25">
      <c r="A8" s="86" t="s">
        <v>41</v>
      </c>
      <c r="B8" s="87" t="s">
        <v>156</v>
      </c>
      <c r="C8" s="87"/>
      <c r="D8" s="88"/>
    </row>
    <row r="9" spans="1:4" ht="13" x14ac:dyDescent="0.25">
      <c r="A9" s="86" t="s">
        <v>39</v>
      </c>
      <c r="B9" s="87" t="s">
        <v>70</v>
      </c>
      <c r="C9" s="87"/>
      <c r="D9" s="88"/>
    </row>
    <row r="10" spans="1:4" ht="13" x14ac:dyDescent="0.25">
      <c r="A10" s="86" t="s">
        <v>42</v>
      </c>
      <c r="B10" s="87" t="s">
        <v>215</v>
      </c>
      <c r="C10" s="87"/>
      <c r="D10" s="88"/>
    </row>
    <row r="11" spans="1:4" ht="13" x14ac:dyDescent="0.25">
      <c r="A11" s="86" t="s">
        <v>43</v>
      </c>
      <c r="B11" s="87" t="s">
        <v>301</v>
      </c>
      <c r="C11" s="87"/>
      <c r="D11" s="88"/>
    </row>
    <row r="12" spans="1:4" ht="25" x14ac:dyDescent="0.25">
      <c r="A12" s="90"/>
      <c r="B12" s="91" t="s">
        <v>302</v>
      </c>
      <c r="C12" s="91"/>
      <c r="D12" s="96"/>
    </row>
    <row r="13" spans="1:4" ht="13" x14ac:dyDescent="0.25">
      <c r="A13" s="86" t="s">
        <v>44</v>
      </c>
      <c r="B13" s="87" t="s">
        <v>155</v>
      </c>
      <c r="C13" s="87"/>
      <c r="D13" s="88"/>
    </row>
    <row r="14" spans="1:4" ht="13" x14ac:dyDescent="0.25">
      <c r="A14" s="86" t="s">
        <v>45</v>
      </c>
      <c r="B14" s="87" t="s">
        <v>66</v>
      </c>
      <c r="C14" s="87"/>
      <c r="D14" s="88"/>
    </row>
    <row r="15" spans="1:4" ht="13" x14ac:dyDescent="0.25">
      <c r="A15" s="86" t="s">
        <v>46</v>
      </c>
      <c r="B15" s="169" t="s">
        <v>380</v>
      </c>
      <c r="C15" s="87"/>
      <c r="D15" s="88"/>
    </row>
    <row r="16" spans="1:4" ht="13" x14ac:dyDescent="0.25">
      <c r="A16" s="86" t="s">
        <v>47</v>
      </c>
      <c r="B16" s="87" t="s">
        <v>154</v>
      </c>
      <c r="C16" s="87"/>
      <c r="D16" s="88"/>
    </row>
    <row r="17" spans="1:7" ht="13" x14ac:dyDescent="0.25">
      <c r="A17" s="86" t="s">
        <v>48</v>
      </c>
      <c r="B17" s="87" t="s">
        <v>76</v>
      </c>
      <c r="C17" s="87"/>
      <c r="D17" s="88"/>
    </row>
    <row r="18" spans="1:7" ht="25" x14ac:dyDescent="0.25">
      <c r="A18" s="86" t="s">
        <v>49</v>
      </c>
      <c r="B18" s="87" t="s">
        <v>384</v>
      </c>
      <c r="C18" s="87"/>
      <c r="D18" s="88"/>
    </row>
    <row r="19" spans="1:7" s="12" customFormat="1" x14ac:dyDescent="0.25"/>
    <row r="20" spans="1:7" s="12" customFormat="1" ht="13" x14ac:dyDescent="0.25">
      <c r="A20" s="161" t="s">
        <v>192</v>
      </c>
    </row>
    <row r="21" spans="1:7" s="12" customFormat="1" x14ac:dyDescent="0.25">
      <c r="A21" s="159" t="s">
        <v>319</v>
      </c>
    </row>
    <row r="22" spans="1:7" s="12" customFormat="1" x14ac:dyDescent="0.25">
      <c r="A22" s="159" t="s">
        <v>313</v>
      </c>
    </row>
    <row r="23" spans="1:7" s="12" customFormat="1" x14ac:dyDescent="0.25">
      <c r="A23" s="159" t="s">
        <v>314</v>
      </c>
    </row>
    <row r="24" spans="1:7" s="12" customFormat="1" x14ac:dyDescent="0.25">
      <c r="A24" s="160" t="s">
        <v>315</v>
      </c>
    </row>
    <row r="25" spans="1:7" s="12" customFormat="1" x14ac:dyDescent="0.25"/>
    <row r="26" spans="1:7" s="12" customFormat="1" x14ac:dyDescent="0.25"/>
    <row r="31" spans="1:7" ht="13" x14ac:dyDescent="0.25">
      <c r="G31" s="5"/>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P22"/>
  <sheetViews>
    <sheetView showZeros="0" zoomScaleNormal="100" workbookViewId="0">
      <selection activeCell="O13" sqref="O13"/>
    </sheetView>
  </sheetViews>
  <sheetFormatPr defaultRowHeight="12.5" x14ac:dyDescent="0.25"/>
  <cols>
    <col min="1" max="8" width="12.54296875" customWidth="1"/>
    <col min="9" max="9" width="13.453125" customWidth="1"/>
    <col min="10" max="12" width="12.54296875" customWidth="1"/>
    <col min="15" max="15" width="12.54296875" customWidth="1"/>
  </cols>
  <sheetData>
    <row r="1" spans="1:16" s="2" customFormat="1" ht="18" x14ac:dyDescent="0.4">
      <c r="A1" s="6" t="s">
        <v>0</v>
      </c>
    </row>
    <row r="2" spans="1:16" s="2" customFormat="1" ht="17.5" x14ac:dyDescent="0.35">
      <c r="A2" s="7"/>
      <c r="B2" s="4"/>
      <c r="C2" s="4"/>
      <c r="D2" s="4"/>
      <c r="E2" s="4"/>
      <c r="F2" s="4"/>
      <c r="G2" s="4"/>
    </row>
    <row r="3" spans="1:16" s="2" customFormat="1" ht="18" x14ac:dyDescent="0.4">
      <c r="A3" s="8" t="s">
        <v>265</v>
      </c>
    </row>
    <row r="4" spans="1:16" s="2" customFormat="1" ht="18" x14ac:dyDescent="0.4">
      <c r="A4" s="8"/>
    </row>
    <row r="5" spans="1:16" s="5" customFormat="1" ht="52" x14ac:dyDescent="0.25">
      <c r="A5" s="22" t="s">
        <v>431</v>
      </c>
      <c r="B5" s="22" t="s">
        <v>432</v>
      </c>
      <c r="C5" s="22" t="s">
        <v>433</v>
      </c>
      <c r="D5" s="22" t="s">
        <v>435</v>
      </c>
      <c r="E5" s="22" t="s">
        <v>434</v>
      </c>
      <c r="F5" s="22" t="s">
        <v>436</v>
      </c>
      <c r="G5" s="22" t="s">
        <v>215</v>
      </c>
      <c r="H5" s="5" t="s">
        <v>89</v>
      </c>
      <c r="I5" s="3" t="s">
        <v>222</v>
      </c>
      <c r="J5" s="5" t="s">
        <v>179</v>
      </c>
      <c r="K5" s="3" t="s">
        <v>223</v>
      </c>
      <c r="L5" s="3" t="s">
        <v>224</v>
      </c>
      <c r="M5" s="3" t="s">
        <v>84</v>
      </c>
      <c r="N5" s="3" t="s">
        <v>37</v>
      </c>
      <c r="O5" s="3" t="s">
        <v>282</v>
      </c>
      <c r="P5" s="3" t="s">
        <v>86</v>
      </c>
    </row>
    <row r="6" spans="1:16" s="1" customFormat="1" ht="13" x14ac:dyDescent="0.3">
      <c r="A6" s="19" t="s">
        <v>219</v>
      </c>
      <c r="B6" s="19" t="s">
        <v>219</v>
      </c>
      <c r="C6" s="19" t="s">
        <v>219</v>
      </c>
      <c r="D6" s="19" t="s">
        <v>219</v>
      </c>
      <c r="E6" s="19" t="s">
        <v>219</v>
      </c>
      <c r="F6" s="19" t="s">
        <v>219</v>
      </c>
      <c r="G6" s="19" t="s">
        <v>220</v>
      </c>
      <c r="H6" s="19" t="s">
        <v>41</v>
      </c>
      <c r="I6" s="19" t="s">
        <v>39</v>
      </c>
      <c r="J6" s="19" t="s">
        <v>42</v>
      </c>
      <c r="K6" s="19" t="s">
        <v>43</v>
      </c>
      <c r="L6" s="19" t="s">
        <v>44</v>
      </c>
      <c r="M6" s="19" t="s">
        <v>45</v>
      </c>
      <c r="N6" s="19" t="s">
        <v>46</v>
      </c>
      <c r="O6" s="19" t="s">
        <v>47</v>
      </c>
      <c r="P6" s="19" t="s">
        <v>48</v>
      </c>
    </row>
    <row r="7" spans="1:16" s="1" customFormat="1" x14ac:dyDescent="0.25">
      <c r="G7" t="str">
        <f>CONCATENATE(A7,"-",B7,"-",C7)</f>
        <v>--</v>
      </c>
      <c r="H7" s="53"/>
      <c r="I7" s="30"/>
      <c r="J7" s="30"/>
      <c r="K7" s="30"/>
      <c r="L7" s="30"/>
      <c r="M7" s="30"/>
      <c r="N7" s="30">
        <f>SUM(I7:M7)</f>
        <v>0</v>
      </c>
      <c r="O7" s="55"/>
      <c r="P7" s="30" t="e">
        <f>N7/O7</f>
        <v>#DIV/0!</v>
      </c>
    </row>
    <row r="8" spans="1:16" s="1" customFormat="1" x14ac:dyDescent="0.25">
      <c r="A8" s="52"/>
      <c r="B8" s="54"/>
      <c r="C8" s="30"/>
      <c r="D8" s="30"/>
      <c r="E8" s="30"/>
      <c r="F8" s="30"/>
      <c r="G8" s="30"/>
      <c r="H8" s="30"/>
      <c r="I8" s="30"/>
      <c r="J8" s="30"/>
      <c r="K8" s="30"/>
      <c r="L8" s="55"/>
      <c r="M8" s="30"/>
      <c r="N8"/>
    </row>
    <row r="9" spans="1:16" s="1" customFormat="1" x14ac:dyDescent="0.25">
      <c r="A9" s="11" t="s">
        <v>221</v>
      </c>
      <c r="B9" s="13" t="s">
        <v>235</v>
      </c>
      <c r="C9"/>
      <c r="D9"/>
      <c r="E9"/>
      <c r="F9"/>
      <c r="G9"/>
      <c r="H9"/>
      <c r="I9"/>
      <c r="J9"/>
      <c r="K9"/>
      <c r="L9"/>
      <c r="M9"/>
      <c r="N9"/>
    </row>
    <row r="10" spans="1:16" s="1" customFormat="1" x14ac:dyDescent="0.25">
      <c r="A10" s="66" t="s">
        <v>220</v>
      </c>
      <c r="B10" s="13" t="s">
        <v>218</v>
      </c>
      <c r="C10"/>
      <c r="D10"/>
      <c r="E10"/>
      <c r="F10"/>
      <c r="G10"/>
      <c r="H10"/>
      <c r="I10"/>
      <c r="J10"/>
      <c r="K10"/>
      <c r="L10"/>
      <c r="M10"/>
      <c r="N10"/>
    </row>
    <row r="11" spans="1:16" s="1" customFormat="1" x14ac:dyDescent="0.25">
      <c r="A11" s="11" t="s">
        <v>41</v>
      </c>
      <c r="B11" s="13" t="s">
        <v>178</v>
      </c>
      <c r="C11"/>
      <c r="D11"/>
      <c r="E11"/>
      <c r="F11"/>
      <c r="G11"/>
      <c r="H11"/>
      <c r="I11"/>
      <c r="J11"/>
      <c r="K11"/>
      <c r="L11"/>
      <c r="M11"/>
      <c r="N11"/>
    </row>
    <row r="12" spans="1:16" s="1" customFormat="1" ht="13" x14ac:dyDescent="0.3">
      <c r="A12" s="11" t="s">
        <v>39</v>
      </c>
      <c r="B12" s="13" t="s">
        <v>230</v>
      </c>
      <c r="C12" s="15"/>
      <c r="D12" s="15"/>
      <c r="E12" s="15"/>
      <c r="F12" s="15"/>
      <c r="G12" s="15"/>
      <c r="H12" s="15"/>
      <c r="I12"/>
      <c r="J12"/>
      <c r="K12"/>
      <c r="L12"/>
      <c r="M12"/>
      <c r="N12"/>
    </row>
    <row r="13" spans="1:16" x14ac:dyDescent="0.25">
      <c r="A13" s="11" t="s">
        <v>42</v>
      </c>
      <c r="B13" s="13" t="s">
        <v>234</v>
      </c>
    </row>
    <row r="14" spans="1:16" x14ac:dyDescent="0.25">
      <c r="A14" s="11" t="s">
        <v>43</v>
      </c>
      <c r="B14" s="13" t="s">
        <v>231</v>
      </c>
    </row>
    <row r="15" spans="1:16" x14ac:dyDescent="0.25">
      <c r="A15" s="11" t="s">
        <v>44</v>
      </c>
      <c r="B15" s="13" t="s">
        <v>232</v>
      </c>
    </row>
    <row r="16" spans="1:16" x14ac:dyDescent="0.25">
      <c r="A16" s="11" t="s">
        <v>45</v>
      </c>
      <c r="B16" s="13" t="s">
        <v>233</v>
      </c>
    </row>
    <row r="17" spans="1:2" x14ac:dyDescent="0.25">
      <c r="A17" s="11" t="s">
        <v>46</v>
      </c>
      <c r="B17" s="13" t="s">
        <v>181</v>
      </c>
    </row>
    <row r="18" spans="1:2" x14ac:dyDescent="0.25">
      <c r="A18" s="11" t="s">
        <v>47</v>
      </c>
      <c r="B18" s="13" t="s">
        <v>283</v>
      </c>
    </row>
    <row r="19" spans="1:2" x14ac:dyDescent="0.25">
      <c r="A19" s="11" t="s">
        <v>48</v>
      </c>
      <c r="B19" s="13" t="s">
        <v>180</v>
      </c>
    </row>
    <row r="21" spans="1:2" x14ac:dyDescent="0.25">
      <c r="A21" s="11"/>
    </row>
    <row r="22" spans="1:2"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election activeCell="A8" sqref="A8"/>
    </sheetView>
  </sheetViews>
  <sheetFormatPr defaultRowHeight="12.5" x14ac:dyDescent="0.25"/>
  <cols>
    <col min="1" max="1" width="9" customWidth="1"/>
    <col min="2" max="2" width="26" customWidth="1"/>
    <col min="3" max="3" width="17.81640625" customWidth="1"/>
    <col min="4" max="4" width="17.7265625" customWidth="1"/>
    <col min="5" max="5" width="22.453125" customWidth="1"/>
    <col min="6" max="6" width="15.54296875" customWidth="1"/>
    <col min="7" max="7" width="22.54296875" customWidth="1"/>
    <col min="8" max="8" width="34.26953125" customWidth="1"/>
  </cols>
  <sheetData>
    <row r="1" spans="1:8" ht="18" x14ac:dyDescent="0.4">
      <c r="A1" s="6" t="s">
        <v>0</v>
      </c>
    </row>
    <row r="2" spans="1:8" ht="17.5" x14ac:dyDescent="0.35">
      <c r="A2" s="2"/>
    </row>
    <row r="3" spans="1:8" ht="18" x14ac:dyDescent="0.4">
      <c r="A3" s="8" t="s">
        <v>322</v>
      </c>
    </row>
    <row r="4" spans="1:8" ht="17.5" x14ac:dyDescent="0.35">
      <c r="A4" s="2"/>
    </row>
    <row r="5" spans="1:8" ht="12.65" customHeight="1" x14ac:dyDescent="0.25">
      <c r="A5" s="238" t="s">
        <v>296</v>
      </c>
      <c r="B5" s="234" t="s">
        <v>297</v>
      </c>
      <c r="C5" s="236" t="s">
        <v>298</v>
      </c>
      <c r="D5" s="239"/>
      <c r="E5" s="239"/>
      <c r="F5" s="239"/>
      <c r="G5" s="239"/>
      <c r="H5" s="237"/>
    </row>
    <row r="6" spans="1:8" ht="26" x14ac:dyDescent="0.25">
      <c r="A6" s="235"/>
      <c r="B6" s="235"/>
      <c r="C6" s="84" t="s">
        <v>299</v>
      </c>
      <c r="D6" s="85" t="s">
        <v>167</v>
      </c>
      <c r="E6" s="85" t="s">
        <v>170</v>
      </c>
      <c r="F6" s="85" t="s">
        <v>323</v>
      </c>
      <c r="G6" s="85" t="s">
        <v>324</v>
      </c>
      <c r="H6" s="85" t="s">
        <v>325</v>
      </c>
    </row>
    <row r="7" spans="1:8" ht="13" x14ac:dyDescent="0.25">
      <c r="A7" s="86" t="s">
        <v>39</v>
      </c>
      <c r="B7" s="87" t="s">
        <v>222</v>
      </c>
      <c r="C7" s="87"/>
      <c r="D7" s="87"/>
      <c r="E7" s="87"/>
      <c r="F7" s="87"/>
      <c r="G7" s="87"/>
      <c r="H7" s="88"/>
    </row>
    <row r="8" spans="1:8" ht="13" x14ac:dyDescent="0.25">
      <c r="A8" s="86" t="s">
        <v>42</v>
      </c>
      <c r="B8" s="87" t="s">
        <v>179</v>
      </c>
      <c r="C8" s="87"/>
      <c r="D8" s="87"/>
      <c r="E8" s="87"/>
      <c r="F8" s="87"/>
      <c r="G8" s="87"/>
      <c r="H8" s="88"/>
    </row>
    <row r="9" spans="1:8" ht="13" x14ac:dyDescent="0.25">
      <c r="A9" s="86" t="s">
        <v>43</v>
      </c>
      <c r="B9" s="87" t="s">
        <v>223</v>
      </c>
      <c r="C9" s="87"/>
      <c r="D9" s="87"/>
      <c r="E9" s="87"/>
      <c r="F9" s="87"/>
      <c r="G9" s="87"/>
      <c r="H9" s="88"/>
    </row>
    <row r="10" spans="1:8" ht="13" x14ac:dyDescent="0.25">
      <c r="A10" s="86" t="s">
        <v>326</v>
      </c>
      <c r="B10" s="87" t="s">
        <v>327</v>
      </c>
      <c r="C10" s="87"/>
      <c r="D10" s="87"/>
      <c r="E10" s="87"/>
      <c r="F10" s="87"/>
      <c r="G10" s="87"/>
      <c r="H10" s="88"/>
    </row>
    <row r="11" spans="1:8" ht="13" x14ac:dyDescent="0.25">
      <c r="A11" s="86" t="s">
        <v>328</v>
      </c>
      <c r="B11" s="87" t="s">
        <v>329</v>
      </c>
      <c r="C11" s="87"/>
      <c r="D11" s="87"/>
      <c r="E11" s="87"/>
      <c r="F11" s="87"/>
      <c r="G11" s="87"/>
      <c r="H11" s="88"/>
    </row>
    <row r="12" spans="1:8" ht="13" x14ac:dyDescent="0.25">
      <c r="A12" s="86" t="s">
        <v>45</v>
      </c>
      <c r="B12" s="87" t="s">
        <v>84</v>
      </c>
      <c r="C12" s="87"/>
      <c r="D12" s="87"/>
      <c r="E12" s="87"/>
      <c r="F12" s="87"/>
      <c r="G12" s="87"/>
      <c r="H12" s="88"/>
    </row>
    <row r="13" spans="1:8" ht="13" x14ac:dyDescent="0.25">
      <c r="A13" s="86" t="s">
        <v>47</v>
      </c>
      <c r="B13" s="87" t="s">
        <v>330</v>
      </c>
      <c r="C13" s="87"/>
      <c r="D13" s="87"/>
      <c r="E13" s="87"/>
      <c r="F13" s="87"/>
      <c r="G13" s="87"/>
      <c r="H13" s="88"/>
    </row>
    <row r="15" spans="1:8" s="12" customFormat="1" ht="13" x14ac:dyDescent="0.25">
      <c r="A15" s="157" t="s">
        <v>192</v>
      </c>
    </row>
    <row r="16" spans="1:8" s="12" customFormat="1" x14ac:dyDescent="0.25">
      <c r="A16" s="158" t="s">
        <v>331</v>
      </c>
    </row>
    <row r="17" spans="1:1" s="12" customFormat="1" x14ac:dyDescent="0.25">
      <c r="A17" s="158" t="s">
        <v>332</v>
      </c>
    </row>
    <row r="18" spans="1:1" s="12" customFormat="1" x14ac:dyDescent="0.25">
      <c r="A18" s="159" t="s">
        <v>319</v>
      </c>
    </row>
    <row r="19" spans="1:1" s="12" customFormat="1" x14ac:dyDescent="0.25">
      <c r="A19" s="159" t="s">
        <v>313</v>
      </c>
    </row>
    <row r="20" spans="1:1" s="12" customFormat="1" x14ac:dyDescent="0.25">
      <c r="A20" s="159" t="s">
        <v>314</v>
      </c>
    </row>
    <row r="21" spans="1:1" s="12" customFormat="1" x14ac:dyDescent="0.25">
      <c r="A21" s="160" t="s">
        <v>315</v>
      </c>
    </row>
    <row r="22" spans="1:1" s="12" customFormat="1" x14ac:dyDescent="0.25">
      <c r="A22" s="158" t="s">
        <v>333</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heetViews>
  <sheetFormatPr defaultRowHeight="12.5" x14ac:dyDescent="0.25"/>
  <cols>
    <col min="1" max="5" width="23.54296875" customWidth="1"/>
    <col min="6" max="6" width="28" customWidth="1"/>
    <col min="7" max="9" width="23.54296875" customWidth="1"/>
  </cols>
  <sheetData>
    <row r="1" spans="1:9" ht="18" x14ac:dyDescent="0.4">
      <c r="A1" s="6" t="s">
        <v>0</v>
      </c>
      <c r="B1" s="6"/>
      <c r="C1" s="6"/>
      <c r="D1" s="6"/>
      <c r="E1" s="6"/>
      <c r="F1" s="6"/>
    </row>
    <row r="2" spans="1:9" ht="17.5" x14ac:dyDescent="0.35">
      <c r="A2" s="7"/>
      <c r="B2" s="7"/>
      <c r="C2" s="7"/>
      <c r="D2" s="7"/>
      <c r="E2" s="7"/>
      <c r="F2" s="7"/>
    </row>
    <row r="3" spans="1:9" ht="18" x14ac:dyDescent="0.4">
      <c r="A3" s="8" t="s">
        <v>407</v>
      </c>
      <c r="B3" s="8"/>
      <c r="C3" s="8"/>
      <c r="D3" s="8"/>
      <c r="E3" s="8"/>
      <c r="F3" s="8"/>
    </row>
    <row r="5" spans="1:9" x14ac:dyDescent="0.25">
      <c r="A5" s="36"/>
      <c r="B5" s="36"/>
      <c r="C5" s="36"/>
      <c r="D5" s="36"/>
      <c r="F5" s="36"/>
      <c r="G5" s="36"/>
      <c r="H5" s="36"/>
    </row>
    <row r="6" spans="1:9" ht="26" x14ac:dyDescent="0.3">
      <c r="A6" s="69" t="s">
        <v>167</v>
      </c>
      <c r="B6" s="69" t="s">
        <v>170</v>
      </c>
      <c r="C6" s="69" t="s">
        <v>408</v>
      </c>
      <c r="D6" s="69" t="s">
        <v>423</v>
      </c>
      <c r="E6" s="69" t="s">
        <v>293</v>
      </c>
      <c r="F6" s="69" t="s">
        <v>294</v>
      </c>
      <c r="G6" s="69" t="s">
        <v>169</v>
      </c>
      <c r="H6" s="69" t="s">
        <v>168</v>
      </c>
      <c r="I6" s="70"/>
    </row>
    <row r="7" spans="1:9" ht="13" x14ac:dyDescent="0.3">
      <c r="A7" s="19" t="s">
        <v>40</v>
      </c>
      <c r="B7" s="19" t="s">
        <v>41</v>
      </c>
      <c r="C7" s="19" t="s">
        <v>39</v>
      </c>
      <c r="D7" s="19" t="s">
        <v>42</v>
      </c>
      <c r="E7" s="19" t="s">
        <v>43</v>
      </c>
      <c r="F7" s="19" t="s">
        <v>44</v>
      </c>
      <c r="G7" s="19" t="s">
        <v>45</v>
      </c>
      <c r="H7" s="19" t="s">
        <v>46</v>
      </c>
    </row>
    <row r="8" spans="1:9" x14ac:dyDescent="0.25">
      <c r="C8" t="s">
        <v>229</v>
      </c>
      <c r="D8" t="s">
        <v>229</v>
      </c>
      <c r="E8" t="s">
        <v>229</v>
      </c>
    </row>
    <row r="10" spans="1:9" x14ac:dyDescent="0.25">
      <c r="A10" s="11" t="s">
        <v>1</v>
      </c>
      <c r="B10" s="13" t="s">
        <v>174</v>
      </c>
      <c r="C10" s="13"/>
      <c r="D10" s="13"/>
      <c r="E10" s="13"/>
      <c r="F10" s="13"/>
    </row>
    <row r="11" spans="1:9" x14ac:dyDescent="0.25">
      <c r="A11" s="16" t="s">
        <v>2</v>
      </c>
      <c r="B11" s="17" t="s">
        <v>173</v>
      </c>
      <c r="C11" s="17"/>
      <c r="D11" s="17"/>
      <c r="E11" s="17"/>
      <c r="F11" s="17"/>
    </row>
    <row r="12" spans="1:9" x14ac:dyDescent="0.25">
      <c r="A12" s="16" t="s">
        <v>3</v>
      </c>
      <c r="B12" t="s">
        <v>425</v>
      </c>
      <c r="C12" s="17"/>
      <c r="D12" s="17"/>
      <c r="E12" s="17"/>
      <c r="F12" s="17"/>
    </row>
    <row r="13" spans="1:9" x14ac:dyDescent="0.25">
      <c r="A13" s="16" t="s">
        <v>4</v>
      </c>
      <c r="B13" t="s">
        <v>424</v>
      </c>
      <c r="C13" s="17"/>
      <c r="D13" s="17"/>
      <c r="E13" s="17"/>
      <c r="F13" s="17"/>
    </row>
    <row r="14" spans="1:9" x14ac:dyDescent="0.25">
      <c r="A14" s="16" t="s">
        <v>5</v>
      </c>
      <c r="B14" t="s">
        <v>345</v>
      </c>
    </row>
    <row r="15" spans="1:9" x14ac:dyDescent="0.25">
      <c r="A15" s="16" t="s">
        <v>6</v>
      </c>
      <c r="B15" t="s">
        <v>346</v>
      </c>
      <c r="C15" s="36"/>
      <c r="D15" s="36"/>
      <c r="E15" s="36"/>
      <c r="F15" s="36"/>
      <c r="G15" s="36"/>
      <c r="H15" s="36"/>
    </row>
    <row r="16" spans="1:9" x14ac:dyDescent="0.25">
      <c r="A16" s="16" t="s">
        <v>7</v>
      </c>
      <c r="B16" s="17" t="s">
        <v>175</v>
      </c>
    </row>
    <row r="17" spans="1:2" x14ac:dyDescent="0.25">
      <c r="A17" s="16" t="s">
        <v>8</v>
      </c>
      <c r="B17" s="17" t="s">
        <v>172</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2.5" x14ac:dyDescent="0.25"/>
  <cols>
    <col min="1" max="1" width="15.1796875" style="37" customWidth="1"/>
    <col min="2" max="2" width="17.7265625" style="37" customWidth="1"/>
    <col min="3" max="3" width="22" style="37" customWidth="1"/>
    <col min="4" max="4" width="12.54296875" style="37" customWidth="1"/>
    <col min="5" max="16384" width="9" style="37"/>
  </cols>
  <sheetData>
    <row r="1" spans="1:4" ht="18" x14ac:dyDescent="0.4">
      <c r="A1" s="51" t="s">
        <v>0</v>
      </c>
    </row>
    <row r="2" spans="1:4" ht="17.5" x14ac:dyDescent="0.35">
      <c r="A2" s="50"/>
    </row>
    <row r="3" spans="1:4" ht="18" x14ac:dyDescent="0.4">
      <c r="A3" s="49" t="s">
        <v>161</v>
      </c>
    </row>
    <row r="6" spans="1:4" ht="26" x14ac:dyDescent="0.3">
      <c r="A6" s="44"/>
      <c r="B6" s="44" t="s">
        <v>177</v>
      </c>
      <c r="C6" s="44" t="s">
        <v>163</v>
      </c>
    </row>
    <row r="7" spans="1:4" ht="25.5" x14ac:dyDescent="0.3">
      <c r="A7" s="47" t="s">
        <v>272</v>
      </c>
      <c r="B7" s="48">
        <f>'B-4 Upwards sales'!B9</f>
        <v>0</v>
      </c>
      <c r="C7" s="45" t="s">
        <v>162</v>
      </c>
    </row>
    <row r="8" spans="1:4" ht="63" x14ac:dyDescent="0.3">
      <c r="A8" s="47" t="s">
        <v>88</v>
      </c>
      <c r="B8" s="48">
        <f>SUMIFS('G-4.1 SG&amp;A listing'!H:H,'G-4.1 SG&amp;A listing'!C:C,"No",'G-4.1 SG&amp;A listing'!D:D,"No",'G-4.1 SG&amp;A listing'!E:E,"No")</f>
        <v>0</v>
      </c>
      <c r="C8" s="45" t="s">
        <v>374</v>
      </c>
    </row>
    <row r="9" spans="1:4" ht="25.5" x14ac:dyDescent="0.3">
      <c r="A9" s="47" t="s">
        <v>160</v>
      </c>
      <c r="B9" s="46" t="e">
        <f>B8/B7</f>
        <v>#DIV/0!</v>
      </c>
      <c r="C9" s="45" t="s">
        <v>171</v>
      </c>
    </row>
    <row r="12" spans="1:4" ht="26" x14ac:dyDescent="0.3">
      <c r="A12" s="44" t="s">
        <v>176</v>
      </c>
      <c r="B12" s="44" t="s">
        <v>263</v>
      </c>
      <c r="C12" s="44" t="s">
        <v>262</v>
      </c>
      <c r="D12" s="44" t="s">
        <v>87</v>
      </c>
    </row>
    <row r="13" spans="1:4" ht="13" x14ac:dyDescent="0.3">
      <c r="A13" s="43" t="s">
        <v>40</v>
      </c>
      <c r="B13" s="43" t="s">
        <v>41</v>
      </c>
      <c r="C13" s="43" t="s">
        <v>39</v>
      </c>
      <c r="D13" s="43" t="s">
        <v>42</v>
      </c>
    </row>
    <row r="14" spans="1:4" x14ac:dyDescent="0.25">
      <c r="B14" s="42"/>
      <c r="C14" s="42"/>
      <c r="D14" s="42" t="e">
        <f>B14*$B$9/C14</f>
        <v>#DIV/0!</v>
      </c>
    </row>
    <row r="16" spans="1:4" x14ac:dyDescent="0.25">
      <c r="A16" s="41" t="s">
        <v>1</v>
      </c>
      <c r="B16" s="40" t="s">
        <v>393</v>
      </c>
    </row>
    <row r="17" spans="1:2" x14ac:dyDescent="0.25">
      <c r="A17" s="39" t="s">
        <v>2</v>
      </c>
      <c r="B17" s="38" t="s">
        <v>347</v>
      </c>
    </row>
    <row r="18" spans="1:2" x14ac:dyDescent="0.25">
      <c r="A18" s="39" t="s">
        <v>3</v>
      </c>
      <c r="B18" s="38" t="s">
        <v>348</v>
      </c>
    </row>
    <row r="19" spans="1:2" x14ac:dyDescent="0.25">
      <c r="A19" s="39" t="s">
        <v>4</v>
      </c>
      <c r="B19" s="38" t="s">
        <v>243</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heetViews>
  <sheetFormatPr defaultColWidth="12.54296875" defaultRowHeight="12.5" x14ac:dyDescent="0.25"/>
  <cols>
    <col min="1" max="1" width="53.1796875" style="105" bestFit="1" customWidth="1"/>
    <col min="2" max="2" width="15.54296875" style="105" customWidth="1"/>
    <col min="3" max="16384" width="12.54296875" style="105"/>
  </cols>
  <sheetData>
    <row r="1" spans="1:4" ht="18" x14ac:dyDescent="0.4">
      <c r="A1" s="6" t="s">
        <v>0</v>
      </c>
    </row>
    <row r="2" spans="1:4" ht="17.5" x14ac:dyDescent="0.35">
      <c r="A2" s="163"/>
    </row>
    <row r="3" spans="1:4" ht="18.5" thickBot="1" x14ac:dyDescent="0.45">
      <c r="A3" s="8" t="s">
        <v>409</v>
      </c>
    </row>
    <row r="4" spans="1:4" ht="39.5" thickBot="1" x14ac:dyDescent="0.35">
      <c r="A4" s="170" t="s">
        <v>159</v>
      </c>
      <c r="B4" s="171" t="s">
        <v>412</v>
      </c>
      <c r="C4" s="172" t="s">
        <v>410</v>
      </c>
      <c r="D4" s="177" t="s">
        <v>167</v>
      </c>
    </row>
    <row r="5" spans="1:4" x14ac:dyDescent="0.25">
      <c r="A5" s="174" t="s">
        <v>414</v>
      </c>
      <c r="B5" s="180">
        <f>SUM(B6:B10)</f>
        <v>0</v>
      </c>
      <c r="C5" s="240"/>
      <c r="D5" s="243"/>
    </row>
    <row r="6" spans="1:4" x14ac:dyDescent="0.25">
      <c r="A6" s="181" t="s">
        <v>417</v>
      </c>
      <c r="B6" s="178"/>
      <c r="C6" s="241"/>
      <c r="D6" s="244"/>
    </row>
    <row r="7" spans="1:4" x14ac:dyDescent="0.25">
      <c r="A7" s="181" t="s">
        <v>416</v>
      </c>
      <c r="B7" s="178"/>
      <c r="C7" s="241"/>
      <c r="D7" s="244"/>
    </row>
    <row r="8" spans="1:4" x14ac:dyDescent="0.25">
      <c r="A8" s="181" t="s">
        <v>420</v>
      </c>
      <c r="B8" s="178"/>
      <c r="C8" s="241"/>
      <c r="D8" s="244"/>
    </row>
    <row r="9" spans="1:4" x14ac:dyDescent="0.25">
      <c r="A9" s="181" t="s">
        <v>418</v>
      </c>
      <c r="B9" s="178"/>
      <c r="C9" s="241"/>
      <c r="D9" s="244"/>
    </row>
    <row r="10" spans="1:4" ht="13" thickBot="1" x14ac:dyDescent="0.3">
      <c r="A10" s="186" t="s">
        <v>419</v>
      </c>
      <c r="B10" s="182"/>
      <c r="C10" s="241"/>
      <c r="D10" s="244"/>
    </row>
    <row r="11" spans="1:4" ht="13" thickBot="1" x14ac:dyDescent="0.3">
      <c r="A11" s="187" t="s">
        <v>421</v>
      </c>
      <c r="B11" s="188">
        <f>B5-B12</f>
        <v>0</v>
      </c>
      <c r="C11" s="242"/>
      <c r="D11" s="245"/>
    </row>
    <row r="12" spans="1:4" x14ac:dyDescent="0.25">
      <c r="A12" s="173" t="s">
        <v>413</v>
      </c>
      <c r="B12" s="179">
        <f>SUM(B13:B17)</f>
        <v>0</v>
      </c>
      <c r="C12" s="183">
        <f>SUM(C13:C17)</f>
        <v>0</v>
      </c>
      <c r="D12" s="133"/>
    </row>
    <row r="13" spans="1:4" x14ac:dyDescent="0.25">
      <c r="A13" s="181" t="s">
        <v>417</v>
      </c>
      <c r="B13" s="178"/>
      <c r="C13" s="184"/>
      <c r="D13" s="110"/>
    </row>
    <row r="14" spans="1:4" x14ac:dyDescent="0.25">
      <c r="A14" s="181" t="s">
        <v>416</v>
      </c>
      <c r="B14" s="178"/>
      <c r="C14" s="184"/>
      <c r="D14" s="110"/>
    </row>
    <row r="15" spans="1:4" x14ac:dyDescent="0.25">
      <c r="A15" s="181" t="s">
        <v>420</v>
      </c>
      <c r="B15" s="178"/>
      <c r="C15" s="184"/>
      <c r="D15" s="110"/>
    </row>
    <row r="16" spans="1:4" x14ac:dyDescent="0.25">
      <c r="A16" s="181" t="s">
        <v>418</v>
      </c>
      <c r="B16" s="178"/>
      <c r="C16" s="184"/>
      <c r="D16" s="110"/>
    </row>
    <row r="17" spans="1:4" ht="13" thickBot="1" x14ac:dyDescent="0.3">
      <c r="A17" s="186" t="s">
        <v>419</v>
      </c>
      <c r="B17" s="182"/>
      <c r="C17" s="189"/>
      <c r="D17" s="190"/>
    </row>
    <row r="18" spans="1:4" ht="13" thickBot="1" x14ac:dyDescent="0.3">
      <c r="A18" s="187" t="s">
        <v>422</v>
      </c>
      <c r="B18" s="176">
        <f>B12-B19</f>
        <v>0</v>
      </c>
      <c r="C18" s="188">
        <f>C12-C19</f>
        <v>0</v>
      </c>
      <c r="D18" s="246"/>
    </row>
    <row r="19" spans="1:4" ht="13" thickBot="1" x14ac:dyDescent="0.3">
      <c r="A19" s="175" t="s">
        <v>411</v>
      </c>
      <c r="B19" s="176">
        <f>SUM('G-4.1 SG&amp;A listing'!G:G)</f>
        <v>0</v>
      </c>
      <c r="C19" s="185">
        <f>SUM('G-4.1 SG&amp;A listing'!H:H)</f>
        <v>0</v>
      </c>
      <c r="D19" s="247"/>
    </row>
    <row r="21" spans="1:4" x14ac:dyDescent="0.25">
      <c r="A21" s="105" t="s">
        <v>339</v>
      </c>
    </row>
    <row r="23" spans="1:4" ht="13" x14ac:dyDescent="0.3">
      <c r="A23" s="147" t="s">
        <v>341</v>
      </c>
    </row>
    <row r="24" spans="1:4" x14ac:dyDescent="0.25">
      <c r="A24" s="148" t="s">
        <v>340</v>
      </c>
    </row>
    <row r="25" spans="1:4" x14ac:dyDescent="0.25">
      <c r="A25" s="105" t="s">
        <v>415</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Q58"/>
  <sheetViews>
    <sheetView showZeros="0" zoomScaleNormal="100" workbookViewId="0">
      <selection activeCell="A5" sqref="A5:H6"/>
    </sheetView>
  </sheetViews>
  <sheetFormatPr defaultRowHeight="12.5" x14ac:dyDescent="0.25"/>
  <cols>
    <col min="1" max="14" width="12.54296875" customWidth="1"/>
  </cols>
  <sheetData>
    <row r="1" spans="1:17" s="2" customFormat="1" ht="18" x14ac:dyDescent="0.4">
      <c r="A1" s="6" t="s">
        <v>0</v>
      </c>
    </row>
    <row r="2" spans="1:17" s="2" customFormat="1" ht="17.5" x14ac:dyDescent="0.35">
      <c r="A2" s="7"/>
      <c r="B2" s="4"/>
      <c r="C2" s="4"/>
      <c r="D2" s="4"/>
      <c r="E2" s="4"/>
      <c r="F2" s="4"/>
      <c r="G2" s="4"/>
      <c r="H2" s="4"/>
    </row>
    <row r="3" spans="1:17" s="2" customFormat="1" ht="18" x14ac:dyDescent="0.4">
      <c r="A3" s="8" t="s">
        <v>266</v>
      </c>
    </row>
    <row r="4" spans="1:17" s="2" customFormat="1" ht="18" x14ac:dyDescent="0.4">
      <c r="A4" s="8"/>
    </row>
    <row r="5" spans="1:17" ht="78" x14ac:dyDescent="0.25">
      <c r="A5" s="22" t="s">
        <v>431</v>
      </c>
      <c r="B5" s="22" t="s">
        <v>432</v>
      </c>
      <c r="C5" s="22" t="s">
        <v>433</v>
      </c>
      <c r="D5" s="22" t="s">
        <v>435</v>
      </c>
      <c r="E5" s="22" t="s">
        <v>434</v>
      </c>
      <c r="F5" s="22" t="s">
        <v>436</v>
      </c>
      <c r="G5" s="22" t="s">
        <v>215</v>
      </c>
      <c r="H5" s="22" t="s">
        <v>268</v>
      </c>
      <c r="I5" s="5" t="s">
        <v>89</v>
      </c>
      <c r="J5" s="3" t="s">
        <v>222</v>
      </c>
      <c r="K5" s="5" t="s">
        <v>179</v>
      </c>
      <c r="L5" s="3" t="s">
        <v>223</v>
      </c>
      <c r="M5" s="3" t="s">
        <v>224</v>
      </c>
      <c r="N5" s="3" t="s">
        <v>84</v>
      </c>
      <c r="O5" s="3" t="s">
        <v>37</v>
      </c>
      <c r="P5" s="3" t="s">
        <v>282</v>
      </c>
      <c r="Q5" s="3" t="s">
        <v>86</v>
      </c>
    </row>
    <row r="6" spans="1:17" s="12" customFormat="1" ht="13" x14ac:dyDescent="0.3">
      <c r="A6" s="19" t="s">
        <v>219</v>
      </c>
      <c r="B6" s="19" t="s">
        <v>219</v>
      </c>
      <c r="C6" s="19" t="s">
        <v>219</v>
      </c>
      <c r="D6" s="19" t="s">
        <v>219</v>
      </c>
      <c r="E6" s="19" t="s">
        <v>219</v>
      </c>
      <c r="F6" s="19" t="s">
        <v>219</v>
      </c>
      <c r="G6" s="19" t="s">
        <v>220</v>
      </c>
      <c r="H6" s="19"/>
      <c r="I6" s="19" t="s">
        <v>41</v>
      </c>
      <c r="J6" s="19" t="s">
        <v>39</v>
      </c>
      <c r="K6" s="19" t="s">
        <v>42</v>
      </c>
      <c r="L6" s="19" t="s">
        <v>43</v>
      </c>
      <c r="M6" s="19" t="s">
        <v>44</v>
      </c>
      <c r="N6" s="19" t="s">
        <v>45</v>
      </c>
      <c r="O6" s="19" t="s">
        <v>46</v>
      </c>
      <c r="P6" s="19" t="s">
        <v>47</v>
      </c>
      <c r="Q6" s="19" t="s">
        <v>48</v>
      </c>
    </row>
    <row r="7" spans="1:17" s="12" customFormat="1" x14ac:dyDescent="0.25">
      <c r="G7" s="12" t="str">
        <f>CONCATENATE(A7,"-",B7,"-",C7)</f>
        <v>--</v>
      </c>
      <c r="I7" s="152"/>
      <c r="J7" s="153"/>
      <c r="K7" s="153"/>
      <c r="L7" s="153"/>
      <c r="M7" s="153"/>
      <c r="N7" s="153"/>
      <c r="O7" s="153">
        <f>SUM(J7:N7)</f>
        <v>0</v>
      </c>
      <c r="P7" s="154"/>
      <c r="Q7" s="153" t="e">
        <f>O7/P7</f>
        <v>#DIV/0!</v>
      </c>
    </row>
    <row r="8" spans="1:17" s="12" customFormat="1" x14ac:dyDescent="0.25">
      <c r="A8" s="155"/>
      <c r="B8" s="156"/>
      <c r="C8" s="153"/>
      <c r="D8" s="153"/>
      <c r="E8" s="153"/>
      <c r="F8" s="153"/>
      <c r="G8" s="153"/>
      <c r="H8" s="153"/>
      <c r="I8" s="153"/>
      <c r="J8" s="153"/>
      <c r="K8" s="153"/>
      <c r="L8" s="153"/>
      <c r="M8" s="154"/>
      <c r="N8" s="153"/>
    </row>
    <row r="9" spans="1:17" s="12" customFormat="1" x14ac:dyDescent="0.25">
      <c r="A9" s="11" t="s">
        <v>221</v>
      </c>
      <c r="B9" s="13" t="s">
        <v>235</v>
      </c>
    </row>
    <row r="10" spans="1:17" s="12" customFormat="1" x14ac:dyDescent="0.25">
      <c r="A10" s="66" t="s">
        <v>220</v>
      </c>
      <c r="B10" s="13" t="s">
        <v>218</v>
      </c>
    </row>
    <row r="11" spans="1:17" s="12" customFormat="1" x14ac:dyDescent="0.25">
      <c r="A11" s="11" t="s">
        <v>41</v>
      </c>
      <c r="B11" s="13" t="s">
        <v>178</v>
      </c>
    </row>
    <row r="12" spans="1:17" s="12" customFormat="1" ht="13" x14ac:dyDescent="0.3">
      <c r="A12" s="11" t="s">
        <v>39</v>
      </c>
      <c r="B12" s="13" t="s">
        <v>230</v>
      </c>
      <c r="C12" s="15"/>
      <c r="D12" s="15"/>
      <c r="E12" s="15"/>
      <c r="F12" s="15"/>
      <c r="G12" s="15"/>
      <c r="H12" s="15"/>
      <c r="I12" s="15"/>
    </row>
    <row r="13" spans="1:17" s="12" customFormat="1" x14ac:dyDescent="0.25">
      <c r="A13" s="11" t="s">
        <v>42</v>
      </c>
      <c r="B13" s="13" t="s">
        <v>234</v>
      </c>
    </row>
    <row r="14" spans="1:17" s="12" customFormat="1" x14ac:dyDescent="0.25">
      <c r="A14" s="11" t="s">
        <v>43</v>
      </c>
      <c r="B14" s="13" t="s">
        <v>231</v>
      </c>
    </row>
    <row r="15" spans="1:17" s="12" customFormat="1" x14ac:dyDescent="0.25">
      <c r="A15" s="11" t="s">
        <v>44</v>
      </c>
      <c r="B15" s="13" t="s">
        <v>232</v>
      </c>
    </row>
    <row r="16" spans="1:17" s="12" customFormat="1" x14ac:dyDescent="0.25">
      <c r="A16" s="11" t="s">
        <v>45</v>
      </c>
      <c r="B16" s="13" t="s">
        <v>233</v>
      </c>
    </row>
    <row r="17" spans="1:2" s="12" customFormat="1" x14ac:dyDescent="0.25">
      <c r="A17" s="11" t="s">
        <v>46</v>
      </c>
      <c r="B17" s="13" t="s">
        <v>181</v>
      </c>
    </row>
    <row r="18" spans="1:2" s="12" customFormat="1" x14ac:dyDescent="0.25">
      <c r="A18" s="11" t="s">
        <v>47</v>
      </c>
      <c r="B18" s="13" t="s">
        <v>283</v>
      </c>
    </row>
    <row r="19" spans="1:2" s="12" customFormat="1" x14ac:dyDescent="0.25">
      <c r="A19" s="11" t="s">
        <v>48</v>
      </c>
      <c r="B19" s="13" t="s">
        <v>180</v>
      </c>
    </row>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election activeCell="A8" sqref="A8"/>
    </sheetView>
  </sheetViews>
  <sheetFormatPr defaultRowHeight="12.5" x14ac:dyDescent="0.25"/>
  <cols>
    <col min="1" max="1" width="9" customWidth="1"/>
    <col min="2" max="2" width="24.1796875" customWidth="1"/>
    <col min="3" max="3" width="16.1796875" customWidth="1"/>
    <col min="4" max="4" width="17.54296875" customWidth="1"/>
    <col min="5" max="5" width="21.26953125" customWidth="1"/>
    <col min="6" max="6" width="16" customWidth="1"/>
    <col min="7" max="7" width="25.26953125" customWidth="1"/>
    <col min="8" max="8" width="40.1796875" customWidth="1"/>
  </cols>
  <sheetData>
    <row r="1" spans="1:8" ht="18" x14ac:dyDescent="0.4">
      <c r="A1" s="6" t="s">
        <v>0</v>
      </c>
    </row>
    <row r="2" spans="1:8" ht="17.5" x14ac:dyDescent="0.35">
      <c r="A2" s="2"/>
    </row>
    <row r="3" spans="1:8" ht="18" x14ac:dyDescent="0.4">
      <c r="A3" s="8" t="s">
        <v>334</v>
      </c>
    </row>
    <row r="4" spans="1:8" ht="17.5" x14ac:dyDescent="0.35">
      <c r="A4" s="2"/>
    </row>
    <row r="5" spans="1:8" ht="12.65" customHeight="1" x14ac:dyDescent="0.25">
      <c r="A5" s="238" t="s">
        <v>296</v>
      </c>
      <c r="B5" s="234" t="s">
        <v>297</v>
      </c>
      <c r="C5" s="236" t="s">
        <v>298</v>
      </c>
      <c r="D5" s="239"/>
      <c r="E5" s="239"/>
      <c r="F5" s="239"/>
      <c r="G5" s="239"/>
      <c r="H5" s="237"/>
    </row>
    <row r="6" spans="1:8" ht="31.5" customHeight="1" x14ac:dyDescent="0.25">
      <c r="A6" s="235"/>
      <c r="B6" s="235"/>
      <c r="C6" s="84" t="s">
        <v>299</v>
      </c>
      <c r="D6" s="85" t="s">
        <v>167</v>
      </c>
      <c r="E6" s="85" t="s">
        <v>170</v>
      </c>
      <c r="F6" s="85" t="s">
        <v>323</v>
      </c>
      <c r="G6" s="85" t="s">
        <v>342</v>
      </c>
      <c r="H6" s="85" t="s">
        <v>325</v>
      </c>
    </row>
    <row r="7" spans="1:8" ht="13" x14ac:dyDescent="0.25">
      <c r="A7" s="86" t="s">
        <v>39</v>
      </c>
      <c r="B7" s="87" t="s">
        <v>222</v>
      </c>
      <c r="C7" s="87"/>
      <c r="D7" s="87"/>
      <c r="E7" s="87"/>
      <c r="F7" s="87"/>
      <c r="G7" s="87"/>
      <c r="H7" s="88"/>
    </row>
    <row r="8" spans="1:8" ht="13" x14ac:dyDescent="0.25">
      <c r="A8" s="86" t="s">
        <v>42</v>
      </c>
      <c r="B8" s="87" t="s">
        <v>179</v>
      </c>
      <c r="C8" s="87"/>
      <c r="D8" s="87"/>
      <c r="E8" s="87"/>
      <c r="F8" s="87"/>
      <c r="G8" s="87"/>
      <c r="H8" s="88"/>
    </row>
    <row r="9" spans="1:8" ht="13" x14ac:dyDescent="0.25">
      <c r="A9" s="86" t="s">
        <v>43</v>
      </c>
      <c r="B9" s="87" t="s">
        <v>223</v>
      </c>
      <c r="C9" s="87"/>
      <c r="D9" s="87"/>
      <c r="E9" s="87"/>
      <c r="F9" s="87"/>
      <c r="G9" s="87"/>
      <c r="H9" s="88"/>
    </row>
    <row r="10" spans="1:8" ht="25" x14ac:dyDescent="0.25">
      <c r="A10" s="86" t="s">
        <v>326</v>
      </c>
      <c r="B10" s="87" t="s">
        <v>327</v>
      </c>
      <c r="C10" s="87"/>
      <c r="D10" s="87"/>
      <c r="E10" s="87"/>
      <c r="F10" s="87"/>
      <c r="G10" s="87"/>
      <c r="H10" s="88"/>
    </row>
    <row r="11" spans="1:8" ht="13" x14ac:dyDescent="0.25">
      <c r="A11" s="86" t="s">
        <v>328</v>
      </c>
      <c r="B11" s="87" t="s">
        <v>329</v>
      </c>
      <c r="C11" s="87"/>
      <c r="D11" s="87"/>
      <c r="E11" s="87"/>
      <c r="F11" s="87"/>
      <c r="G11" s="87"/>
      <c r="H11" s="88"/>
    </row>
    <row r="12" spans="1:8" ht="13" x14ac:dyDescent="0.25">
      <c r="A12" s="86" t="s">
        <v>45</v>
      </c>
      <c r="B12" s="87" t="s">
        <v>84</v>
      </c>
      <c r="C12" s="87"/>
      <c r="D12" s="87"/>
      <c r="E12" s="87"/>
      <c r="F12" s="87"/>
      <c r="G12" s="87"/>
      <c r="H12" s="88"/>
    </row>
    <row r="13" spans="1:8" ht="13" x14ac:dyDescent="0.25">
      <c r="A13" s="86" t="s">
        <v>47</v>
      </c>
      <c r="B13" s="87" t="s">
        <v>330</v>
      </c>
      <c r="C13" s="87"/>
      <c r="D13" s="87"/>
      <c r="E13" s="87"/>
      <c r="F13" s="87"/>
      <c r="G13" s="87"/>
      <c r="H13" s="88"/>
    </row>
    <row r="14" spans="1:8" s="12" customFormat="1" x14ac:dyDescent="0.25"/>
    <row r="15" spans="1:8" s="12" customFormat="1" ht="13" x14ac:dyDescent="0.25">
      <c r="A15" s="157" t="s">
        <v>192</v>
      </c>
    </row>
    <row r="16" spans="1:8" s="12" customFormat="1" x14ac:dyDescent="0.25">
      <c r="A16" s="158" t="s">
        <v>335</v>
      </c>
    </row>
    <row r="17" spans="1:1" s="12" customFormat="1" x14ac:dyDescent="0.25">
      <c r="A17" s="158" t="s">
        <v>336</v>
      </c>
    </row>
    <row r="18" spans="1:1" s="12" customFormat="1" x14ac:dyDescent="0.25">
      <c r="A18" s="159" t="s">
        <v>319</v>
      </c>
    </row>
    <row r="19" spans="1:1" s="12" customFormat="1" x14ac:dyDescent="0.25">
      <c r="A19" s="159" t="s">
        <v>313</v>
      </c>
    </row>
    <row r="20" spans="1:1" s="12" customFormat="1" x14ac:dyDescent="0.25">
      <c r="A20" s="159" t="s">
        <v>314</v>
      </c>
    </row>
    <row r="21" spans="1:1" s="12" customFormat="1" x14ac:dyDescent="0.25">
      <c r="A21" s="160" t="s">
        <v>315</v>
      </c>
    </row>
    <row r="22" spans="1:1" s="12" customFormat="1" x14ac:dyDescent="0.25">
      <c r="A22" s="158" t="s">
        <v>333</v>
      </c>
    </row>
    <row r="23" spans="1:1" s="12" customFormat="1" x14ac:dyDescent="0.25"/>
    <row r="24" spans="1:1" s="12" customFormat="1" x14ac:dyDescent="0.25"/>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267</v>
      </c>
    </row>
    <row r="4" spans="1:10" s="2" customFormat="1" ht="18" x14ac:dyDescent="0.4">
      <c r="A4" s="8"/>
    </row>
    <row r="5" spans="1:10" ht="52" x14ac:dyDescent="0.25">
      <c r="A5" s="22" t="s">
        <v>228</v>
      </c>
      <c r="B5" s="5" t="s">
        <v>89</v>
      </c>
      <c r="C5" s="3" t="s">
        <v>222</v>
      </c>
      <c r="D5" s="5" t="s">
        <v>179</v>
      </c>
      <c r="E5" s="3" t="s">
        <v>223</v>
      </c>
      <c r="F5" s="3" t="s">
        <v>224</v>
      </c>
      <c r="G5" s="3" t="s">
        <v>84</v>
      </c>
      <c r="H5" s="3" t="s">
        <v>37</v>
      </c>
      <c r="I5" s="81" t="s">
        <v>284</v>
      </c>
      <c r="J5" s="3" t="s">
        <v>86</v>
      </c>
    </row>
    <row r="6" spans="1:10" s="12" customFormat="1" ht="13" x14ac:dyDescent="0.3">
      <c r="A6" s="19" t="s">
        <v>40</v>
      </c>
      <c r="B6" s="19" t="s">
        <v>41</v>
      </c>
      <c r="C6" s="19" t="s">
        <v>39</v>
      </c>
      <c r="D6" s="19" t="s">
        <v>42</v>
      </c>
      <c r="E6" s="19" t="s">
        <v>43</v>
      </c>
      <c r="F6" s="19" t="s">
        <v>44</v>
      </c>
      <c r="G6" s="19" t="s">
        <v>45</v>
      </c>
      <c r="H6" s="19" t="s">
        <v>46</v>
      </c>
      <c r="I6" s="19" t="s">
        <v>47</v>
      </c>
      <c r="J6" s="19" t="s">
        <v>48</v>
      </c>
    </row>
    <row r="7" spans="1:10" s="12" customFormat="1" x14ac:dyDescent="0.25">
      <c r="E7" s="152"/>
      <c r="F7" s="153"/>
      <c r="G7" s="153"/>
      <c r="H7" s="153">
        <f>SUM(C7:G7)</f>
        <v>0</v>
      </c>
      <c r="I7" s="154"/>
      <c r="J7" s="153" t="e">
        <f>H7/I7</f>
        <v>#DIV/0!</v>
      </c>
    </row>
    <row r="8" spans="1:10" s="12" customFormat="1" x14ac:dyDescent="0.25">
      <c r="A8" s="155"/>
      <c r="B8" s="156"/>
      <c r="C8" s="153"/>
      <c r="D8" s="153"/>
      <c r="E8" s="153"/>
      <c r="F8" s="153"/>
      <c r="G8" s="153"/>
      <c r="H8" s="153"/>
      <c r="I8" s="154"/>
      <c r="J8" s="153"/>
    </row>
    <row r="9" spans="1:10" s="12" customFormat="1" x14ac:dyDescent="0.25">
      <c r="A9" s="11" t="s">
        <v>244</v>
      </c>
      <c r="B9" s="13" t="s">
        <v>245</v>
      </c>
    </row>
    <row r="10" spans="1:10" s="12" customFormat="1" x14ac:dyDescent="0.25">
      <c r="A10" s="11" t="s">
        <v>41</v>
      </c>
      <c r="B10" s="13" t="s">
        <v>178</v>
      </c>
    </row>
    <row r="11" spans="1:10" s="12" customFormat="1" ht="13" x14ac:dyDescent="0.3">
      <c r="A11" s="11" t="s">
        <v>39</v>
      </c>
      <c r="B11" s="13" t="s">
        <v>273</v>
      </c>
      <c r="C11" s="15"/>
      <c r="D11" s="15"/>
      <c r="E11" s="15"/>
    </row>
    <row r="12" spans="1:10" s="12" customFormat="1" x14ac:dyDescent="0.25">
      <c r="A12" s="11" t="s">
        <v>42</v>
      </c>
      <c r="B12" s="13" t="s">
        <v>274</v>
      </c>
    </row>
    <row r="13" spans="1:10" s="12" customFormat="1" x14ac:dyDescent="0.25">
      <c r="A13" s="11" t="s">
        <v>43</v>
      </c>
      <c r="B13" s="13" t="s">
        <v>275</v>
      </c>
    </row>
    <row r="14" spans="1:10" s="12" customFormat="1" x14ac:dyDescent="0.25">
      <c r="A14" s="11" t="s">
        <v>44</v>
      </c>
      <c r="B14" s="13" t="s">
        <v>276</v>
      </c>
    </row>
    <row r="15" spans="1:10" s="12" customFormat="1" x14ac:dyDescent="0.25">
      <c r="A15" s="11" t="s">
        <v>45</v>
      </c>
      <c r="B15" s="13" t="s">
        <v>277</v>
      </c>
    </row>
    <row r="16" spans="1:10" s="12" customFormat="1" x14ac:dyDescent="0.25">
      <c r="A16" s="11" t="s">
        <v>46</v>
      </c>
      <c r="B16" s="13" t="s">
        <v>181</v>
      </c>
    </row>
    <row r="17" spans="1:2" s="12" customFormat="1" x14ac:dyDescent="0.25">
      <c r="A17" s="11" t="s">
        <v>47</v>
      </c>
      <c r="B17" s="13" t="s">
        <v>285</v>
      </c>
    </row>
    <row r="18" spans="1:2" s="12" customFormat="1" x14ac:dyDescent="0.25">
      <c r="A18" s="11" t="s">
        <v>48</v>
      </c>
      <c r="B18" s="13" t="s">
        <v>278</v>
      </c>
    </row>
    <row r="19" spans="1:2" s="12" customFormat="1" x14ac:dyDescent="0.25"/>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heetViews>
  <sheetFormatPr defaultRowHeight="12.5" x14ac:dyDescent="0.25"/>
  <cols>
    <col min="1" max="17" width="15.54296875" customWidth="1"/>
    <col min="18" max="18" width="13.26953125" customWidth="1"/>
  </cols>
  <sheetData>
    <row r="1" spans="1:18" ht="18" x14ac:dyDescent="0.4">
      <c r="A1" s="56" t="s">
        <v>0</v>
      </c>
      <c r="B1" s="56"/>
      <c r="C1" s="56"/>
      <c r="D1" s="57"/>
      <c r="E1" s="57"/>
      <c r="F1" s="57"/>
      <c r="G1" s="35"/>
      <c r="H1" s="35"/>
      <c r="I1" s="35"/>
      <c r="J1" s="35"/>
      <c r="K1" s="35"/>
      <c r="L1" s="35"/>
      <c r="M1" s="35"/>
      <c r="N1" s="35"/>
      <c r="O1" s="35"/>
      <c r="P1" s="35"/>
    </row>
    <row r="2" spans="1:18" ht="17.5" x14ac:dyDescent="0.35">
      <c r="A2" s="58"/>
      <c r="B2" s="58"/>
      <c r="C2" s="58"/>
      <c r="D2" s="59"/>
      <c r="E2" s="59"/>
      <c r="F2" s="59"/>
      <c r="I2" s="35"/>
      <c r="J2" s="35"/>
      <c r="K2" s="35"/>
      <c r="L2" s="35"/>
      <c r="M2" s="35"/>
      <c r="N2" s="35"/>
      <c r="O2" s="35"/>
      <c r="P2" s="35"/>
    </row>
    <row r="3" spans="1:18" ht="18" x14ac:dyDescent="0.4">
      <c r="A3" s="60" t="s">
        <v>187</v>
      </c>
      <c r="B3" s="60"/>
      <c r="C3" s="60"/>
      <c r="D3" s="57"/>
      <c r="E3" s="57"/>
      <c r="F3" s="57"/>
      <c r="G3" s="35"/>
      <c r="H3" s="35"/>
      <c r="I3" s="35"/>
      <c r="J3" s="35"/>
      <c r="K3" s="35"/>
      <c r="L3" s="35"/>
      <c r="M3" s="35"/>
      <c r="N3" s="35"/>
      <c r="O3" s="35"/>
      <c r="P3" s="35"/>
    </row>
    <row r="4" spans="1:18" ht="18" x14ac:dyDescent="0.4">
      <c r="A4" s="60"/>
      <c r="B4" s="60"/>
      <c r="C4" s="60"/>
      <c r="D4" s="57"/>
      <c r="E4" s="57"/>
      <c r="F4" s="57"/>
      <c r="G4" s="35"/>
      <c r="H4" s="35"/>
      <c r="I4" s="35"/>
      <c r="J4" s="35"/>
      <c r="K4" s="35"/>
      <c r="L4" s="35"/>
      <c r="M4" s="35"/>
      <c r="N4" s="35"/>
      <c r="O4" s="35"/>
      <c r="P4" s="35"/>
    </row>
    <row r="5" spans="1:18" x14ac:dyDescent="0.25">
      <c r="A5" s="61"/>
      <c r="B5" s="61"/>
      <c r="C5" s="61"/>
      <c r="D5" s="62"/>
      <c r="E5" s="62"/>
      <c r="F5" s="62"/>
      <c r="G5" s="62"/>
      <c r="H5" s="62"/>
      <c r="I5" s="62"/>
      <c r="J5" s="62"/>
      <c r="K5" s="62"/>
      <c r="L5" s="62"/>
      <c r="M5" s="62"/>
      <c r="N5" s="62"/>
      <c r="O5" s="62"/>
      <c r="P5" s="62"/>
    </row>
    <row r="6" spans="1:18" ht="18" x14ac:dyDescent="0.4">
      <c r="A6" s="61"/>
      <c r="B6" s="61"/>
      <c r="C6" s="60"/>
      <c r="D6" s="57"/>
      <c r="E6" s="57"/>
      <c r="F6" s="57"/>
      <c r="G6" s="35"/>
      <c r="H6" s="35"/>
      <c r="I6" s="35"/>
      <c r="J6" s="35"/>
      <c r="K6" s="35"/>
      <c r="L6" s="35"/>
      <c r="M6" s="35"/>
      <c r="N6" s="35"/>
      <c r="O6" s="35"/>
      <c r="P6" s="35"/>
    </row>
    <row r="7" spans="1:18" s="12" customFormat="1" ht="52" x14ac:dyDescent="0.25">
      <c r="A7" s="68" t="s">
        <v>203</v>
      </c>
      <c r="B7" s="68" t="s">
        <v>204</v>
      </c>
      <c r="C7" s="82" t="s">
        <v>188</v>
      </c>
      <c r="D7" s="68" t="s">
        <v>242</v>
      </c>
      <c r="E7" s="82" t="s">
        <v>200</v>
      </c>
      <c r="F7" s="68" t="s">
        <v>189</v>
      </c>
      <c r="G7" s="82" t="s">
        <v>201</v>
      </c>
      <c r="H7" s="82" t="s">
        <v>241</v>
      </c>
      <c r="I7" s="82" t="s">
        <v>72</v>
      </c>
      <c r="J7" s="82" t="s">
        <v>202</v>
      </c>
      <c r="K7" s="82" t="s">
        <v>279</v>
      </c>
      <c r="L7" s="82" t="s">
        <v>190</v>
      </c>
      <c r="M7" s="82" t="s">
        <v>191</v>
      </c>
      <c r="N7" s="82" t="s">
        <v>66</v>
      </c>
      <c r="O7" s="82" t="s">
        <v>85</v>
      </c>
      <c r="P7" s="82" t="s">
        <v>355</v>
      </c>
      <c r="Q7" s="21" t="s">
        <v>388</v>
      </c>
      <c r="R7" s="83" t="s">
        <v>356</v>
      </c>
    </row>
    <row r="8" spans="1:18" s="12" customFormat="1" ht="13" x14ac:dyDescent="0.3">
      <c r="A8" s="65" t="s">
        <v>40</v>
      </c>
      <c r="B8" s="65" t="s">
        <v>41</v>
      </c>
      <c r="C8" s="65" t="s">
        <v>39</v>
      </c>
      <c r="D8" s="65" t="s">
        <v>42</v>
      </c>
      <c r="E8" s="65" t="s">
        <v>43</v>
      </c>
      <c r="F8" s="65" t="s">
        <v>44</v>
      </c>
      <c r="G8" s="65" t="s">
        <v>45</v>
      </c>
      <c r="H8" s="65" t="s">
        <v>46</v>
      </c>
      <c r="I8" s="65" t="s">
        <v>47</v>
      </c>
      <c r="J8" s="65" t="s">
        <v>48</v>
      </c>
      <c r="K8" s="65" t="s">
        <v>49</v>
      </c>
      <c r="L8" s="65" t="s">
        <v>50</v>
      </c>
      <c r="M8" s="65" t="s">
        <v>51</v>
      </c>
      <c r="N8" s="65" t="s">
        <v>52</v>
      </c>
      <c r="O8" s="65" t="s">
        <v>53</v>
      </c>
      <c r="P8" s="65" t="s">
        <v>54</v>
      </c>
      <c r="Q8" s="65" t="s">
        <v>55</v>
      </c>
      <c r="R8" s="65" t="s">
        <v>56</v>
      </c>
    </row>
    <row r="9" spans="1:18" s="12" customFormat="1" x14ac:dyDescent="0.25">
      <c r="A9" s="151"/>
      <c r="B9" s="151"/>
      <c r="C9" s="151"/>
      <c r="D9" s="151"/>
      <c r="E9" s="151"/>
      <c r="F9" s="151"/>
      <c r="G9" s="67"/>
      <c r="H9" s="151"/>
      <c r="I9" s="151"/>
      <c r="J9" s="151"/>
      <c r="K9" s="151"/>
      <c r="L9" s="151"/>
      <c r="M9" s="151" t="e">
        <f>L9/K9</f>
        <v>#DIV/0!</v>
      </c>
      <c r="N9" s="151"/>
      <c r="O9" s="151"/>
      <c r="P9" s="151"/>
      <c r="Q9" s="150"/>
    </row>
    <row r="10" spans="1:18" s="12" customFormat="1" x14ac:dyDescent="0.25">
      <c r="A10" s="63"/>
      <c r="B10" s="63"/>
      <c r="C10" s="105"/>
      <c r="D10" s="105"/>
      <c r="E10" s="105"/>
      <c r="F10" s="105"/>
      <c r="G10" s="105"/>
      <c r="H10" s="105"/>
      <c r="I10" s="105"/>
      <c r="J10" s="105"/>
      <c r="K10" s="105"/>
      <c r="L10" s="105"/>
      <c r="M10" s="105"/>
      <c r="N10" s="105"/>
      <c r="O10" s="105"/>
      <c r="P10" s="105"/>
    </row>
    <row r="11" spans="1:18" s="12" customFormat="1" ht="13" x14ac:dyDescent="0.3">
      <c r="A11" s="64"/>
      <c r="B11" s="64"/>
      <c r="C11" s="64"/>
      <c r="D11" s="105"/>
      <c r="E11" s="105"/>
      <c r="F11" s="105"/>
      <c r="G11" s="105"/>
      <c r="H11" s="105"/>
      <c r="I11" s="105"/>
      <c r="J11" s="105"/>
      <c r="K11" s="105"/>
      <c r="L11" s="105"/>
      <c r="M11" s="105"/>
      <c r="N11" s="105"/>
      <c r="O11" s="105"/>
      <c r="P11" s="105"/>
    </row>
    <row r="12" spans="1:18" s="12" customFormat="1" ht="13" x14ac:dyDescent="0.3">
      <c r="A12" s="11" t="s">
        <v>192</v>
      </c>
      <c r="B12" s="14"/>
      <c r="C12" s="105"/>
      <c r="D12" s="105"/>
      <c r="E12" s="105"/>
      <c r="F12" s="105"/>
      <c r="G12" s="105"/>
      <c r="H12" s="105"/>
      <c r="I12" s="105"/>
      <c r="J12" s="105"/>
      <c r="K12" s="105"/>
      <c r="L12" s="105"/>
      <c r="M12" s="105"/>
      <c r="N12" s="105"/>
      <c r="O12" s="105"/>
      <c r="P12" s="105"/>
    </row>
    <row r="13" spans="1:18" s="12" customFormat="1" x14ac:dyDescent="0.25">
      <c r="A13" s="11" t="s">
        <v>40</v>
      </c>
      <c r="B13" s="105" t="s">
        <v>193</v>
      </c>
      <c r="C13" s="105"/>
      <c r="D13" s="105"/>
      <c r="E13" s="105"/>
      <c r="F13" s="105"/>
      <c r="G13" s="105"/>
      <c r="H13" s="105"/>
      <c r="I13" s="105"/>
      <c r="J13" s="105"/>
      <c r="K13" s="105"/>
      <c r="L13" s="105"/>
      <c r="M13" s="105"/>
      <c r="N13" s="105"/>
    </row>
    <row r="14" spans="1:18" s="12" customFormat="1" x14ac:dyDescent="0.25">
      <c r="A14" s="11" t="s">
        <v>41</v>
      </c>
      <c r="B14" s="12" t="s">
        <v>225</v>
      </c>
      <c r="C14" s="105"/>
      <c r="D14" s="105"/>
      <c r="E14" s="105"/>
      <c r="F14" s="105"/>
      <c r="G14" s="105"/>
      <c r="H14" s="105"/>
      <c r="I14" s="105"/>
      <c r="J14" s="105"/>
      <c r="K14" s="105"/>
      <c r="L14" s="105"/>
      <c r="M14" s="105"/>
      <c r="N14" s="105"/>
    </row>
    <row r="15" spans="1:18" s="12" customFormat="1" x14ac:dyDescent="0.25">
      <c r="A15" s="11" t="s">
        <v>39</v>
      </c>
      <c r="B15" s="105" t="s">
        <v>194</v>
      </c>
      <c r="C15" s="105"/>
      <c r="D15" s="105"/>
      <c r="E15" s="105"/>
      <c r="F15" s="105"/>
      <c r="G15" s="105"/>
      <c r="H15" s="105"/>
      <c r="I15" s="105"/>
      <c r="J15" s="105"/>
      <c r="K15" s="105"/>
      <c r="L15" s="105"/>
      <c r="M15" s="105"/>
      <c r="N15" s="105"/>
    </row>
    <row r="16" spans="1:18" s="12" customFormat="1" x14ac:dyDescent="0.25">
      <c r="A16" s="11" t="s">
        <v>42</v>
      </c>
      <c r="B16" s="105" t="s">
        <v>287</v>
      </c>
      <c r="C16" s="105"/>
      <c r="D16" s="105"/>
      <c r="E16" s="105"/>
      <c r="F16" s="105"/>
      <c r="G16" s="105"/>
      <c r="H16" s="105"/>
      <c r="I16" s="105"/>
      <c r="J16" s="105"/>
      <c r="K16" s="105"/>
      <c r="L16" s="105"/>
      <c r="M16" s="105"/>
      <c r="N16" s="105"/>
    </row>
    <row r="17" spans="1:16" s="12" customFormat="1" x14ac:dyDescent="0.25">
      <c r="A17" s="11" t="s">
        <v>43</v>
      </c>
      <c r="B17" s="105" t="s">
        <v>196</v>
      </c>
      <c r="C17" s="105"/>
      <c r="D17" s="105"/>
      <c r="E17" s="105"/>
      <c r="F17" s="105"/>
      <c r="G17" s="105"/>
      <c r="H17" s="105"/>
      <c r="I17" s="105"/>
      <c r="J17" s="105"/>
      <c r="K17" s="105"/>
      <c r="L17" s="105"/>
      <c r="M17" s="105"/>
      <c r="N17" s="105"/>
    </row>
    <row r="18" spans="1:16" s="12" customFormat="1" x14ac:dyDescent="0.25">
      <c r="A18" s="11" t="s">
        <v>44</v>
      </c>
      <c r="B18" s="105" t="s">
        <v>195</v>
      </c>
      <c r="C18" s="105"/>
      <c r="D18" s="105"/>
      <c r="E18" s="105"/>
      <c r="F18" s="105"/>
      <c r="G18" s="105"/>
      <c r="H18" s="105"/>
      <c r="I18" s="105"/>
      <c r="J18" s="105"/>
      <c r="K18" s="105"/>
      <c r="L18" s="105"/>
      <c r="M18" s="105"/>
      <c r="N18" s="105"/>
    </row>
    <row r="19" spans="1:16" s="12" customFormat="1" x14ac:dyDescent="0.25">
      <c r="A19" s="11" t="s">
        <v>45</v>
      </c>
      <c r="B19" s="105" t="s">
        <v>206</v>
      </c>
      <c r="C19" s="105"/>
      <c r="D19" s="105"/>
      <c r="E19" s="105"/>
      <c r="F19" s="105"/>
      <c r="G19" s="105"/>
      <c r="H19" s="105"/>
      <c r="I19" s="105"/>
      <c r="J19" s="105"/>
      <c r="K19" s="105"/>
      <c r="L19" s="105"/>
      <c r="M19" s="105"/>
      <c r="N19" s="105"/>
    </row>
    <row r="20" spans="1:16" s="12" customFormat="1" x14ac:dyDescent="0.25">
      <c r="A20" s="11" t="s">
        <v>46</v>
      </c>
      <c r="B20" s="105" t="s">
        <v>288</v>
      </c>
      <c r="C20" s="105"/>
      <c r="D20" s="105"/>
      <c r="E20" s="105"/>
      <c r="F20" s="105"/>
      <c r="G20" s="105"/>
      <c r="H20" s="105"/>
      <c r="I20" s="105"/>
      <c r="J20" s="105"/>
      <c r="K20" s="105"/>
      <c r="L20" s="105"/>
      <c r="M20" s="105"/>
      <c r="N20" s="105"/>
    </row>
    <row r="21" spans="1:16" s="12" customFormat="1" x14ac:dyDescent="0.25">
      <c r="A21" s="11" t="s">
        <v>47</v>
      </c>
      <c r="B21" s="149" t="s">
        <v>207</v>
      </c>
      <c r="C21" s="105"/>
      <c r="D21" s="105"/>
      <c r="E21" s="105"/>
      <c r="F21" s="105"/>
      <c r="G21" s="105"/>
      <c r="H21" s="105"/>
      <c r="I21" s="105"/>
      <c r="J21" s="105"/>
      <c r="K21" s="105"/>
      <c r="L21" s="105"/>
      <c r="M21" s="105"/>
      <c r="N21" s="105"/>
    </row>
    <row r="22" spans="1:16" s="12" customFormat="1" x14ac:dyDescent="0.25">
      <c r="A22" s="11" t="s">
        <v>48</v>
      </c>
      <c r="B22" s="105" t="s">
        <v>205</v>
      </c>
      <c r="C22" s="105"/>
      <c r="D22" s="105"/>
      <c r="E22" s="105"/>
      <c r="F22" s="105"/>
      <c r="G22" s="105"/>
      <c r="H22" s="105"/>
      <c r="I22" s="105"/>
      <c r="J22" s="105"/>
      <c r="K22" s="105"/>
      <c r="L22" s="105"/>
      <c r="M22" s="105"/>
      <c r="N22" s="105"/>
    </row>
    <row r="23" spans="1:16" s="12" customFormat="1" x14ac:dyDescent="0.25">
      <c r="A23" s="11" t="s">
        <v>49</v>
      </c>
      <c r="B23" s="105" t="s">
        <v>286</v>
      </c>
      <c r="C23" s="105"/>
      <c r="D23" s="105"/>
      <c r="E23" s="105"/>
      <c r="F23" s="105"/>
      <c r="G23" s="105"/>
      <c r="H23" s="105"/>
      <c r="I23" s="105"/>
      <c r="J23" s="105"/>
      <c r="K23" s="105"/>
      <c r="L23" s="105"/>
      <c r="M23" s="105"/>
      <c r="N23" s="105"/>
    </row>
    <row r="24" spans="1:16" s="12" customFormat="1" x14ac:dyDescent="0.25">
      <c r="A24" s="11" t="s">
        <v>50</v>
      </c>
      <c r="B24" s="105" t="s">
        <v>197</v>
      </c>
      <c r="C24" s="105"/>
      <c r="D24" s="105"/>
      <c r="E24" s="105"/>
      <c r="F24" s="105"/>
      <c r="G24" s="105"/>
      <c r="H24" s="105"/>
      <c r="I24" s="105"/>
      <c r="J24" s="105"/>
      <c r="K24" s="105"/>
      <c r="L24" s="105"/>
      <c r="M24" s="105"/>
      <c r="N24" s="105"/>
    </row>
    <row r="25" spans="1:16" s="12" customFormat="1" x14ac:dyDescent="0.25">
      <c r="A25" s="11" t="s">
        <v>51</v>
      </c>
      <c r="B25" s="105" t="s">
        <v>198</v>
      </c>
      <c r="C25" s="105"/>
      <c r="D25" s="105"/>
      <c r="E25" s="105"/>
      <c r="F25" s="105"/>
      <c r="G25" s="105"/>
      <c r="H25" s="105"/>
      <c r="I25" s="105"/>
      <c r="J25" s="105"/>
      <c r="K25" s="105"/>
      <c r="L25" s="105"/>
      <c r="M25" s="105"/>
      <c r="N25" s="105"/>
    </row>
    <row r="26" spans="1:16" s="12" customFormat="1" x14ac:dyDescent="0.25">
      <c r="A26" s="11" t="s">
        <v>52</v>
      </c>
      <c r="B26" s="105" t="s">
        <v>199</v>
      </c>
      <c r="C26" s="105"/>
      <c r="D26" s="105"/>
      <c r="E26" s="105"/>
      <c r="F26" s="105"/>
      <c r="G26" s="105"/>
      <c r="H26" s="105"/>
      <c r="I26" s="105"/>
      <c r="J26" s="105"/>
      <c r="K26" s="105"/>
      <c r="L26" s="105"/>
      <c r="M26" s="105"/>
      <c r="N26" s="105"/>
    </row>
    <row r="27" spans="1:16" s="12" customFormat="1" x14ac:dyDescent="0.25">
      <c r="A27" s="11" t="s">
        <v>53</v>
      </c>
      <c r="B27" s="105" t="s">
        <v>396</v>
      </c>
      <c r="C27" s="105"/>
      <c r="D27" s="105"/>
      <c r="E27" s="105"/>
      <c r="F27" s="105"/>
      <c r="G27" s="105"/>
      <c r="H27" s="105"/>
      <c r="I27" s="105"/>
      <c r="J27" s="105"/>
      <c r="K27" s="105"/>
      <c r="L27" s="105"/>
      <c r="M27" s="105"/>
      <c r="N27" s="105"/>
    </row>
    <row r="28" spans="1:16" s="12" customFormat="1" x14ac:dyDescent="0.25">
      <c r="A28" s="11" t="s">
        <v>54</v>
      </c>
      <c r="B28" s="149" t="s">
        <v>354</v>
      </c>
      <c r="C28" s="105"/>
      <c r="D28" s="105"/>
      <c r="E28" s="105"/>
      <c r="F28" s="105"/>
      <c r="G28" s="105"/>
      <c r="H28" s="105"/>
      <c r="I28" s="105"/>
      <c r="J28" s="105"/>
      <c r="K28" s="105"/>
      <c r="L28" s="105"/>
      <c r="M28" s="105"/>
      <c r="N28" s="105"/>
    </row>
    <row r="29" spans="1:16" s="12" customFormat="1" x14ac:dyDescent="0.25">
      <c r="A29" s="11" t="s">
        <v>55</v>
      </c>
      <c r="B29" s="149" t="s">
        <v>389</v>
      </c>
      <c r="C29" s="105"/>
      <c r="D29" s="105"/>
      <c r="E29" s="105"/>
      <c r="F29" s="105"/>
      <c r="G29" s="105"/>
      <c r="H29" s="105"/>
      <c r="I29" s="105"/>
      <c r="J29" s="105"/>
      <c r="K29" s="105"/>
      <c r="L29" s="105"/>
      <c r="M29" s="105"/>
      <c r="N29" s="105"/>
    </row>
    <row r="30" spans="1:16" s="12" customFormat="1" x14ac:dyDescent="0.25">
      <c r="A30" s="11" t="s">
        <v>56</v>
      </c>
      <c r="B30" s="149" t="s">
        <v>353</v>
      </c>
      <c r="C30" s="105"/>
      <c r="D30" s="105"/>
      <c r="E30" s="105"/>
      <c r="F30" s="105"/>
      <c r="G30" s="105"/>
      <c r="H30" s="105"/>
      <c r="I30" s="105"/>
      <c r="J30" s="105"/>
      <c r="K30" s="105"/>
      <c r="L30" s="105"/>
      <c r="M30" s="105"/>
      <c r="N30" s="105"/>
    </row>
    <row r="31" spans="1:16" s="12" customFormat="1" ht="13" x14ac:dyDescent="0.3">
      <c r="A31" s="14"/>
      <c r="C31" s="105"/>
      <c r="D31" s="105"/>
      <c r="E31" s="105"/>
      <c r="F31" s="105"/>
      <c r="G31" s="105"/>
      <c r="H31" s="105"/>
      <c r="I31" s="105"/>
      <c r="J31" s="105"/>
      <c r="K31" s="105"/>
      <c r="L31" s="105"/>
      <c r="M31" s="105"/>
      <c r="N31" s="105"/>
      <c r="O31" s="105"/>
      <c r="P31" s="105"/>
    </row>
    <row r="32" spans="1:16" s="12" customFormat="1" ht="13" x14ac:dyDescent="0.3">
      <c r="A32" s="14"/>
      <c r="B32" s="14"/>
      <c r="C32" s="105"/>
      <c r="D32" s="105"/>
      <c r="E32" s="105"/>
      <c r="F32" s="105"/>
      <c r="G32" s="105"/>
      <c r="H32" s="105"/>
      <c r="I32" s="105"/>
      <c r="J32" s="105"/>
      <c r="K32" s="105"/>
      <c r="L32" s="105"/>
      <c r="M32" s="105"/>
      <c r="N32" s="105"/>
      <c r="O32" s="105"/>
      <c r="P32" s="105"/>
    </row>
    <row r="33" spans="1:16" s="12" customFormat="1" x14ac:dyDescent="0.25">
      <c r="A33" s="105"/>
      <c r="B33" s="105"/>
      <c r="C33" s="105"/>
      <c r="D33" s="105"/>
      <c r="E33" s="105"/>
      <c r="F33" s="105"/>
      <c r="G33" s="105"/>
      <c r="H33" s="105"/>
      <c r="I33" s="105"/>
      <c r="J33" s="105"/>
      <c r="K33" s="105"/>
      <c r="L33" s="105"/>
      <c r="M33" s="105"/>
      <c r="N33" s="105"/>
      <c r="O33" s="105"/>
      <c r="P33" s="105"/>
    </row>
    <row r="34" spans="1:16" s="12" customFormat="1" x14ac:dyDescent="0.25"/>
    <row r="35" spans="1:16" s="12" customFormat="1" x14ac:dyDescent="0.25"/>
    <row r="36" spans="1:16" s="12" customFormat="1" x14ac:dyDescent="0.25"/>
    <row r="37" spans="1:16" s="12" customFormat="1" x14ac:dyDescent="0.25"/>
    <row r="38" spans="1:16" s="12"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4296875" defaultRowHeight="15.5" x14ac:dyDescent="0.35"/>
  <cols>
    <col min="1" max="1" width="63.26953125" style="35" customWidth="1"/>
    <col min="2" max="3" width="15.54296875" style="35" customWidth="1"/>
    <col min="4" max="4" width="21" style="35" customWidth="1"/>
    <col min="5" max="5" width="22.1796875" style="35" customWidth="1"/>
    <col min="6" max="16384" width="12.54296875" style="35"/>
  </cols>
  <sheetData>
    <row r="1" spans="1:5" ht="18" x14ac:dyDescent="0.4">
      <c r="A1" s="6" t="s">
        <v>0</v>
      </c>
      <c r="B1" s="111"/>
      <c r="C1" s="111"/>
      <c r="D1" s="111"/>
      <c r="E1" s="111"/>
    </row>
    <row r="2" spans="1:5" x14ac:dyDescent="0.35">
      <c r="A2" s="111"/>
      <c r="B2" s="111"/>
      <c r="C2" s="111"/>
      <c r="D2" s="111"/>
      <c r="E2" s="111"/>
    </row>
    <row r="3" spans="1:5" ht="18.5" thickBot="1" x14ac:dyDescent="0.45">
      <c r="A3" s="8" t="s">
        <v>208</v>
      </c>
      <c r="B3" s="111"/>
      <c r="C3" s="111"/>
      <c r="D3" s="111"/>
      <c r="E3" s="111"/>
    </row>
    <row r="4" spans="1:5" ht="16" thickBot="1" x14ac:dyDescent="0.4">
      <c r="A4" s="112" t="s">
        <v>159</v>
      </c>
      <c r="B4" s="97" t="s">
        <v>149</v>
      </c>
      <c r="C4" s="113" t="s">
        <v>150</v>
      </c>
      <c r="D4" s="98" t="s">
        <v>337</v>
      </c>
      <c r="E4" s="98" t="s">
        <v>167</v>
      </c>
    </row>
    <row r="5" spans="1:5" x14ac:dyDescent="0.35">
      <c r="A5" s="114" t="s">
        <v>209</v>
      </c>
      <c r="B5" s="115"/>
      <c r="C5" s="116"/>
      <c r="D5" s="106"/>
      <c r="E5" s="106"/>
    </row>
    <row r="6" spans="1:5" x14ac:dyDescent="0.35">
      <c r="A6" s="117" t="s">
        <v>186</v>
      </c>
      <c r="B6" s="118">
        <f>B5-B7</f>
        <v>0</v>
      </c>
      <c r="C6" s="119"/>
      <c r="D6" s="104"/>
      <c r="E6" s="104"/>
    </row>
    <row r="7" spans="1:5" ht="16" thickBot="1" x14ac:dyDescent="0.4">
      <c r="A7" s="120" t="s">
        <v>292</v>
      </c>
      <c r="B7" s="121">
        <f>B8+B9</f>
        <v>0</v>
      </c>
      <c r="C7" s="119"/>
      <c r="D7" s="103"/>
      <c r="E7" s="103"/>
    </row>
    <row r="8" spans="1:5" ht="16" thickBot="1" x14ac:dyDescent="0.4">
      <c r="A8" s="122" t="s">
        <v>290</v>
      </c>
      <c r="B8" s="123"/>
      <c r="C8" s="124"/>
      <c r="D8" s="107"/>
      <c r="E8" s="107"/>
    </row>
    <row r="9" spans="1:5" ht="16" thickBot="1" x14ac:dyDescent="0.4">
      <c r="A9" s="120" t="s">
        <v>264</v>
      </c>
      <c r="B9" s="125"/>
      <c r="C9" s="124"/>
      <c r="D9" s="108"/>
      <c r="E9" s="108"/>
    </row>
    <row r="10" spans="1:5" x14ac:dyDescent="0.35">
      <c r="A10" s="117" t="s">
        <v>186</v>
      </c>
      <c r="B10" s="126">
        <f>B9-B11-B12</f>
        <v>0</v>
      </c>
      <c r="C10" s="124"/>
      <c r="D10" s="108"/>
      <c r="E10" s="108"/>
    </row>
    <row r="11" spans="1:5" ht="16" thickBot="1" x14ac:dyDescent="0.4">
      <c r="A11" s="127" t="s">
        <v>214</v>
      </c>
      <c r="B11" s="128"/>
      <c r="C11" s="129"/>
      <c r="D11" s="109"/>
      <c r="E11" s="109"/>
    </row>
    <row r="12" spans="1:5" x14ac:dyDescent="0.35">
      <c r="A12" s="114" t="s">
        <v>212</v>
      </c>
      <c r="B12" s="130"/>
      <c r="C12" s="131"/>
      <c r="D12" s="110"/>
      <c r="E12" s="110"/>
    </row>
    <row r="13" spans="1:5" ht="16" thickBot="1" x14ac:dyDescent="0.4">
      <c r="A13" s="120" t="s">
        <v>186</v>
      </c>
      <c r="B13" s="132">
        <f>B12-B14</f>
        <v>0</v>
      </c>
      <c r="C13" s="132">
        <f>C12-C14</f>
        <v>0</v>
      </c>
      <c r="D13" s="109"/>
      <c r="E13" s="109"/>
    </row>
    <row r="14" spans="1:5" x14ac:dyDescent="0.35">
      <c r="A14" s="133" t="s">
        <v>213</v>
      </c>
      <c r="B14" s="134">
        <f>SUM(B15:B19)</f>
        <v>0</v>
      </c>
      <c r="C14" s="134">
        <f>SUM(C15:C19)</f>
        <v>0</v>
      </c>
      <c r="D14" s="107"/>
      <c r="E14" s="107"/>
    </row>
    <row r="15" spans="1:5" x14ac:dyDescent="0.35">
      <c r="A15" s="117" t="s">
        <v>182</v>
      </c>
      <c r="B15" s="135">
        <f>B20</f>
        <v>0</v>
      </c>
      <c r="C15" s="136">
        <f>C20</f>
        <v>0</v>
      </c>
      <c r="D15" s="108"/>
      <c r="E15" s="108"/>
    </row>
    <row r="16" spans="1:5" x14ac:dyDescent="0.35">
      <c r="A16" s="117" t="s">
        <v>236</v>
      </c>
      <c r="B16" s="137"/>
      <c r="C16" s="138"/>
      <c r="D16" s="108"/>
      <c r="E16" s="108"/>
    </row>
    <row r="17" spans="1:5" x14ac:dyDescent="0.35">
      <c r="A17" s="117" t="s">
        <v>237</v>
      </c>
      <c r="B17" s="137"/>
      <c r="C17" s="138"/>
      <c r="D17" s="108"/>
      <c r="E17" s="108"/>
    </row>
    <row r="18" spans="1:5" x14ac:dyDescent="0.35">
      <c r="A18" s="117" t="s">
        <v>238</v>
      </c>
      <c r="B18" s="137"/>
      <c r="C18" s="138"/>
      <c r="D18" s="108"/>
      <c r="E18" s="108"/>
    </row>
    <row r="19" spans="1:5" ht="16" thickBot="1" x14ac:dyDescent="0.4">
      <c r="A19" s="120" t="s">
        <v>239</v>
      </c>
      <c r="B19" s="139"/>
      <c r="C19" s="140"/>
      <c r="D19" s="109"/>
      <c r="E19" s="109"/>
    </row>
    <row r="20" spans="1:5" x14ac:dyDescent="0.35">
      <c r="A20" s="114" t="s">
        <v>210</v>
      </c>
      <c r="B20" s="141">
        <f>B21+B22+B23</f>
        <v>0</v>
      </c>
      <c r="C20" s="142">
        <f>C21+C22+C23</f>
        <v>0</v>
      </c>
      <c r="D20" s="110"/>
      <c r="E20" s="110"/>
    </row>
    <row r="21" spans="1:5" x14ac:dyDescent="0.35">
      <c r="A21" s="117" t="s">
        <v>183</v>
      </c>
      <c r="B21" s="143"/>
      <c r="C21" s="144"/>
      <c r="D21" s="108"/>
      <c r="E21" s="108"/>
    </row>
    <row r="22" spans="1:5" x14ac:dyDescent="0.35">
      <c r="A22" s="117" t="s">
        <v>184</v>
      </c>
      <c r="B22" s="143"/>
      <c r="C22" s="144"/>
      <c r="D22" s="108"/>
      <c r="E22" s="108"/>
    </row>
    <row r="23" spans="1:5" ht="16" thickBot="1" x14ac:dyDescent="0.4">
      <c r="A23" s="120" t="s">
        <v>185</v>
      </c>
      <c r="B23" s="145"/>
      <c r="C23" s="146"/>
      <c r="D23" s="109"/>
      <c r="E23" s="109"/>
    </row>
    <row r="24" spans="1:5" x14ac:dyDescent="0.35">
      <c r="A24" s="105"/>
      <c r="B24" s="105"/>
      <c r="C24" s="105"/>
      <c r="D24" s="105"/>
      <c r="E24" s="105"/>
    </row>
    <row r="25" spans="1:5" x14ac:dyDescent="0.35">
      <c r="A25" s="105" t="s">
        <v>339</v>
      </c>
      <c r="B25" s="105"/>
      <c r="C25" s="105"/>
      <c r="D25" s="105"/>
      <c r="E25" s="105"/>
    </row>
    <row r="26" spans="1:5" x14ac:dyDescent="0.35">
      <c r="A26" s="105"/>
      <c r="B26" s="105"/>
      <c r="C26" s="105"/>
      <c r="D26" s="105"/>
      <c r="E26" s="105"/>
    </row>
    <row r="27" spans="1:5" x14ac:dyDescent="0.35">
      <c r="A27" s="147" t="s">
        <v>341</v>
      </c>
      <c r="B27" s="105"/>
      <c r="C27" s="105"/>
      <c r="D27" s="105"/>
      <c r="E27" s="105"/>
    </row>
    <row r="28" spans="1:5" x14ac:dyDescent="0.35">
      <c r="A28" s="148" t="s">
        <v>340</v>
      </c>
      <c r="B28" s="105"/>
      <c r="C28" s="105"/>
      <c r="D28" s="105"/>
      <c r="E28" s="105"/>
    </row>
    <row r="29" spans="1:5" x14ac:dyDescent="0.35">
      <c r="A29" s="105" t="s">
        <v>313</v>
      </c>
      <c r="B29" s="105"/>
      <c r="C29" s="105"/>
      <c r="D29" s="105"/>
      <c r="E29" s="105"/>
    </row>
    <row r="30" spans="1:5" x14ac:dyDescent="0.35">
      <c r="A30" s="105" t="s">
        <v>314</v>
      </c>
      <c r="B30" s="105"/>
      <c r="C30" s="105"/>
      <c r="D30" s="105"/>
      <c r="E30" s="105"/>
    </row>
    <row r="31" spans="1:5" x14ac:dyDescent="0.35">
      <c r="A31" s="105" t="s">
        <v>338</v>
      </c>
      <c r="B31" s="105"/>
      <c r="C31" s="105"/>
      <c r="D31" s="105"/>
      <c r="E31" s="105"/>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257</v>
      </c>
    </row>
    <row r="4" spans="1:5" s="2" customFormat="1" ht="18.5" thickBot="1" x14ac:dyDescent="0.45">
      <c r="A4" s="8"/>
    </row>
    <row r="5" spans="1:5" s="32" customFormat="1" ht="26.5" thickBot="1" x14ac:dyDescent="0.3">
      <c r="B5" s="71" t="s">
        <v>251</v>
      </c>
      <c r="C5" s="71" t="s">
        <v>252</v>
      </c>
      <c r="D5" s="72" t="s">
        <v>258</v>
      </c>
      <c r="E5" s="73"/>
    </row>
    <row r="6" spans="1:5" s="74" customFormat="1" ht="13" x14ac:dyDescent="0.3">
      <c r="B6" s="75"/>
      <c r="C6" s="75"/>
      <c r="D6" s="76"/>
    </row>
    <row r="7" spans="1:5" s="78" customFormat="1" ht="38.5" x14ac:dyDescent="0.25">
      <c r="A7" s="3" t="s">
        <v>404</v>
      </c>
      <c r="B7" s="77"/>
      <c r="C7" s="77"/>
      <c r="D7" s="77"/>
    </row>
    <row r="8" spans="1:5" s="78" customFormat="1" ht="13" x14ac:dyDescent="0.25">
      <c r="A8" s="3"/>
      <c r="B8" s="77"/>
      <c r="C8" s="77"/>
      <c r="D8" s="77"/>
    </row>
    <row r="9" spans="1:5" s="78" customFormat="1" ht="13" x14ac:dyDescent="0.25">
      <c r="A9" s="3" t="s">
        <v>405</v>
      </c>
      <c r="B9" s="77"/>
      <c r="C9" s="77"/>
      <c r="D9" s="77"/>
    </row>
    <row r="10" spans="1:5" s="78" customFormat="1" ht="38.5" x14ac:dyDescent="0.25">
      <c r="A10" s="3" t="s">
        <v>406</v>
      </c>
      <c r="B10" s="77"/>
      <c r="C10" s="77"/>
      <c r="D10" s="77"/>
    </row>
    <row r="11" spans="1:5" s="78" customFormat="1" ht="13" x14ac:dyDescent="0.25">
      <c r="A11" s="3"/>
      <c r="B11" s="77"/>
      <c r="C11" s="77"/>
      <c r="D11" s="77"/>
    </row>
    <row r="12" spans="1:5" s="78" customFormat="1" ht="25.5" x14ac:dyDescent="0.25">
      <c r="A12" s="3" t="s">
        <v>403</v>
      </c>
      <c r="B12" s="77" t="e">
        <f>SUM(B9:B10)/B7</f>
        <v>#DIV/0!</v>
      </c>
      <c r="C12" s="77" t="e">
        <f>SUM(C9:C10)/C7</f>
        <v>#DIV/0!</v>
      </c>
      <c r="D12" s="77" t="e">
        <f>SUM(D9:D10)/D7</f>
        <v>#DIV/0!</v>
      </c>
    </row>
    <row r="13" spans="1:5" ht="13.5" thickBot="1" x14ac:dyDescent="0.35">
      <c r="A13" s="79"/>
      <c r="B13" s="80"/>
      <c r="C13" s="80"/>
      <c r="D13" s="80"/>
    </row>
    <row r="15" spans="1:5" x14ac:dyDescent="0.25">
      <c r="A15" t="s">
        <v>253</v>
      </c>
    </row>
    <row r="16" spans="1:5" x14ac:dyDescent="0.25">
      <c r="A16" t="s">
        <v>254</v>
      </c>
    </row>
    <row r="17" spans="1:1" x14ac:dyDescent="0.25">
      <c r="A17" t="s">
        <v>255</v>
      </c>
    </row>
    <row r="18" spans="1:1" x14ac:dyDescent="0.25">
      <c r="A18" t="s">
        <v>256</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F7AD-A546-42E9-A16D-0F8BB969A869}">
  <dimension ref="A1:G19"/>
  <sheetViews>
    <sheetView workbookViewId="0">
      <selection activeCell="H12" sqref="H12"/>
    </sheetView>
  </sheetViews>
  <sheetFormatPr defaultColWidth="9.1796875" defaultRowHeight="14.5" x14ac:dyDescent="0.35"/>
  <cols>
    <col min="1" max="1" width="49.7265625" style="191" customWidth="1"/>
    <col min="2" max="5" width="15.7265625" style="191" customWidth="1"/>
    <col min="6" max="16384" width="9.1796875" style="191"/>
  </cols>
  <sheetData>
    <row r="1" spans="1:7" ht="18" x14ac:dyDescent="0.4">
      <c r="A1" s="6" t="s">
        <v>0</v>
      </c>
    </row>
    <row r="3" spans="1:7" ht="18" x14ac:dyDescent="0.4">
      <c r="A3" s="192" t="s">
        <v>437</v>
      </c>
    </row>
    <row r="4" spans="1:7" ht="15" thickBot="1" x14ac:dyDescent="0.4"/>
    <row r="5" spans="1:7" ht="15" thickBot="1" x14ac:dyDescent="0.4">
      <c r="A5" s="193"/>
      <c r="B5" s="248" t="s">
        <v>438</v>
      </c>
      <c r="C5" s="249"/>
      <c r="D5" s="248" t="s">
        <v>472</v>
      </c>
      <c r="E5" s="249"/>
    </row>
    <row r="6" spans="1:7" x14ac:dyDescent="0.35">
      <c r="A6" s="194"/>
      <c r="B6" s="195" t="s">
        <v>439</v>
      </c>
      <c r="C6" s="196" t="s">
        <v>440</v>
      </c>
      <c r="D6" s="195" t="s">
        <v>439</v>
      </c>
      <c r="E6" s="196" t="s">
        <v>440</v>
      </c>
    </row>
    <row r="7" spans="1:7" ht="15" thickBot="1" x14ac:dyDescent="0.4">
      <c r="A7" s="197"/>
      <c r="B7" s="198"/>
      <c r="C7" s="199"/>
      <c r="D7" s="198"/>
      <c r="E7" s="200"/>
    </row>
    <row r="8" spans="1:7" x14ac:dyDescent="0.35">
      <c r="A8" s="201" t="s">
        <v>441</v>
      </c>
      <c r="B8" s="202"/>
      <c r="C8" s="203"/>
      <c r="D8" s="202"/>
      <c r="E8" s="204"/>
      <c r="F8" s="205"/>
      <c r="G8" s="205"/>
    </row>
    <row r="9" spans="1:7" x14ac:dyDescent="0.35">
      <c r="A9" s="206" t="s">
        <v>442</v>
      </c>
      <c r="B9" s="207"/>
      <c r="C9" s="208"/>
      <c r="D9" s="207"/>
      <c r="E9" s="209"/>
      <c r="F9" s="205"/>
      <c r="G9" s="205"/>
    </row>
    <row r="10" spans="1:7" x14ac:dyDescent="0.35">
      <c r="A10" s="206" t="s">
        <v>443</v>
      </c>
      <c r="B10" s="207"/>
      <c r="C10" s="208"/>
      <c r="D10" s="207"/>
      <c r="E10" s="209"/>
      <c r="F10" s="205"/>
      <c r="G10" s="205"/>
    </row>
    <row r="11" spans="1:7" x14ac:dyDescent="0.35">
      <c r="A11" s="210" t="s">
        <v>444</v>
      </c>
      <c r="B11" s="211"/>
      <c r="C11" s="212"/>
      <c r="D11" s="211"/>
      <c r="E11" s="213"/>
      <c r="F11" s="205"/>
      <c r="G11" s="205"/>
    </row>
    <row r="12" spans="1:7" ht="37.5" x14ac:dyDescent="0.35">
      <c r="A12" s="214" t="s">
        <v>445</v>
      </c>
      <c r="B12" s="202"/>
      <c r="C12" s="203"/>
      <c r="D12" s="202"/>
      <c r="E12" s="204"/>
      <c r="F12" s="205"/>
      <c r="G12" s="205"/>
    </row>
    <row r="13" spans="1:7" x14ac:dyDescent="0.35">
      <c r="A13" s="206" t="s">
        <v>442</v>
      </c>
      <c r="B13" s="207"/>
      <c r="C13" s="208"/>
      <c r="D13" s="207"/>
      <c r="E13" s="209"/>
      <c r="F13" s="205"/>
      <c r="G13" s="205"/>
    </row>
    <row r="14" spans="1:7" x14ac:dyDescent="0.35">
      <c r="A14" s="206" t="s">
        <v>443</v>
      </c>
      <c r="B14" s="207"/>
      <c r="C14" s="208"/>
      <c r="D14" s="207"/>
      <c r="E14" s="209"/>
      <c r="F14" s="205"/>
      <c r="G14" s="205"/>
    </row>
    <row r="15" spans="1:7" x14ac:dyDescent="0.35">
      <c r="A15" s="210" t="s">
        <v>444</v>
      </c>
      <c r="B15" s="211"/>
      <c r="C15" s="212"/>
      <c r="D15" s="211"/>
      <c r="E15" s="213"/>
      <c r="F15" s="205"/>
      <c r="G15" s="205"/>
    </row>
    <row r="16" spans="1:7" x14ac:dyDescent="0.35">
      <c r="A16" s="206" t="s">
        <v>446</v>
      </c>
      <c r="B16" s="202"/>
      <c r="C16" s="203"/>
      <c r="D16" s="202"/>
      <c r="E16" s="204"/>
      <c r="F16" s="205"/>
      <c r="G16" s="205"/>
    </row>
    <row r="17" spans="1:7" x14ac:dyDescent="0.35">
      <c r="A17" s="206" t="s">
        <v>442</v>
      </c>
      <c r="B17" s="207"/>
      <c r="C17" s="208"/>
      <c r="D17" s="215"/>
      <c r="E17" s="216"/>
      <c r="F17" s="205"/>
      <c r="G17" s="205"/>
    </row>
    <row r="18" spans="1:7" x14ac:dyDescent="0.35">
      <c r="A18" s="206" t="s">
        <v>443</v>
      </c>
      <c r="B18" s="207"/>
      <c r="C18" s="208"/>
      <c r="D18" s="215"/>
      <c r="E18" s="216"/>
      <c r="F18" s="205"/>
      <c r="G18" s="205"/>
    </row>
    <row r="19" spans="1:7" ht="15" thickBot="1" x14ac:dyDescent="0.4">
      <c r="A19" s="217" t="s">
        <v>444</v>
      </c>
      <c r="B19" s="218"/>
      <c r="C19" s="219"/>
      <c r="D19" s="220"/>
      <c r="E19" s="221"/>
      <c r="F19" s="205"/>
      <c r="G19" s="205"/>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AF09D-2C8A-437E-8F98-348851CA7621}">
  <dimension ref="A1:D11"/>
  <sheetViews>
    <sheetView workbookViewId="0">
      <selection activeCell="A11" sqref="A11"/>
    </sheetView>
  </sheetViews>
  <sheetFormatPr defaultColWidth="9.1796875" defaultRowHeight="14.5" x14ac:dyDescent="0.35"/>
  <cols>
    <col min="1" max="1" width="42.26953125" style="191" customWidth="1"/>
    <col min="2" max="4" width="15.7265625" style="191" customWidth="1"/>
    <col min="5" max="16384" width="9.1796875" style="191"/>
  </cols>
  <sheetData>
    <row r="1" spans="1:4" ht="18" x14ac:dyDescent="0.4">
      <c r="A1" s="222" t="s">
        <v>0</v>
      </c>
    </row>
    <row r="3" spans="1:4" ht="18" x14ac:dyDescent="0.4">
      <c r="A3" s="192" t="s">
        <v>447</v>
      </c>
    </row>
    <row r="5" spans="1:4" x14ac:dyDescent="0.35">
      <c r="A5" s="226"/>
      <c r="B5" s="227" t="s">
        <v>448</v>
      </c>
      <c r="C5" s="227" t="s">
        <v>449</v>
      </c>
      <c r="D5" s="227" t="s">
        <v>450</v>
      </c>
    </row>
    <row r="6" spans="1:4" ht="25" customHeight="1" x14ac:dyDescent="0.35">
      <c r="A6" s="228" t="s">
        <v>451</v>
      </c>
      <c r="B6" s="229"/>
      <c r="C6" s="229"/>
      <c r="D6" s="229"/>
    </row>
    <row r="7" spans="1:4" ht="25" customHeight="1" x14ac:dyDescent="0.35">
      <c r="A7" s="228" t="s">
        <v>452</v>
      </c>
      <c r="B7" s="230"/>
      <c r="C7" s="230"/>
      <c r="D7" s="230"/>
    </row>
    <row r="8" spans="1:4" ht="25" customHeight="1" x14ac:dyDescent="0.35">
      <c r="A8" s="228" t="s">
        <v>453</v>
      </c>
      <c r="B8" s="231">
        <f>B6*B7</f>
        <v>0</v>
      </c>
      <c r="C8" s="231">
        <f>C6*C7</f>
        <v>0</v>
      </c>
      <c r="D8" s="231">
        <f>D6*D7</f>
        <v>0</v>
      </c>
    </row>
    <row r="9" spans="1:4" ht="25" customHeight="1" x14ac:dyDescent="0.35">
      <c r="A9" s="228" t="s">
        <v>454</v>
      </c>
      <c r="B9" s="230"/>
      <c r="C9" s="230"/>
      <c r="D9" s="230"/>
    </row>
    <row r="10" spans="1:4" ht="25" customHeight="1" x14ac:dyDescent="0.35">
      <c r="A10" s="228" t="s">
        <v>455</v>
      </c>
      <c r="B10" s="231">
        <f>B6*B9</f>
        <v>0</v>
      </c>
      <c r="C10" s="231">
        <f>C6*C9</f>
        <v>0</v>
      </c>
      <c r="D10" s="231">
        <f>D6*D9</f>
        <v>0</v>
      </c>
    </row>
    <row r="11" spans="1:4" ht="25" customHeight="1" x14ac:dyDescent="0.35">
      <c r="A11" s="228" t="s">
        <v>456</v>
      </c>
      <c r="B11" s="231">
        <f>B8-B10</f>
        <v>0</v>
      </c>
      <c r="C11" s="231">
        <f>C8-C10</f>
        <v>0</v>
      </c>
      <c r="D11" s="231">
        <f>D8-D10</f>
        <v>0</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CC44-1083-4693-A086-4856D5CD1A43}">
  <dimension ref="A1:J16"/>
  <sheetViews>
    <sheetView workbookViewId="0"/>
  </sheetViews>
  <sheetFormatPr defaultColWidth="9.1796875" defaultRowHeight="14.5" x14ac:dyDescent="0.35"/>
  <cols>
    <col min="1" max="1" width="15.7265625" style="191" customWidth="1"/>
    <col min="2" max="5" width="29.81640625" style="191" customWidth="1"/>
    <col min="6" max="8" width="15.7265625" style="191" customWidth="1"/>
    <col min="9" max="16384" width="9.1796875" style="191"/>
  </cols>
  <sheetData>
    <row r="1" spans="1:10" ht="18" x14ac:dyDescent="0.4">
      <c r="A1" s="222" t="s">
        <v>0</v>
      </c>
    </row>
    <row r="3" spans="1:10" ht="18" x14ac:dyDescent="0.4">
      <c r="A3" s="192" t="s">
        <v>457</v>
      </c>
    </row>
    <row r="5" spans="1:10" ht="39" x14ac:dyDescent="0.35">
      <c r="A5" s="223" t="s">
        <v>458</v>
      </c>
      <c r="B5" s="223" t="s">
        <v>459</v>
      </c>
      <c r="C5" s="223" t="s">
        <v>460</v>
      </c>
      <c r="D5" s="223" t="s">
        <v>461</v>
      </c>
      <c r="E5" s="223" t="s">
        <v>462</v>
      </c>
      <c r="F5" s="223" t="s">
        <v>463</v>
      </c>
      <c r="G5" s="223" t="s">
        <v>464</v>
      </c>
      <c r="H5" s="223" t="s">
        <v>465</v>
      </c>
      <c r="I5" s="223"/>
      <c r="J5" s="223"/>
    </row>
    <row r="6" spans="1:10" x14ac:dyDescent="0.35">
      <c r="A6" s="224" t="s">
        <v>40</v>
      </c>
      <c r="B6" s="224" t="s">
        <v>41</v>
      </c>
      <c r="C6" s="224" t="s">
        <v>41</v>
      </c>
      <c r="D6" s="224" t="s">
        <v>39</v>
      </c>
      <c r="E6" s="224" t="s">
        <v>39</v>
      </c>
      <c r="F6" s="224" t="s">
        <v>42</v>
      </c>
      <c r="G6" s="224" t="s">
        <v>43</v>
      </c>
      <c r="H6" s="224" t="s">
        <v>44</v>
      </c>
      <c r="I6" s="224"/>
      <c r="J6" s="224"/>
    </row>
    <row r="10" spans="1:10" x14ac:dyDescent="0.35">
      <c r="A10" s="225" t="s">
        <v>192</v>
      </c>
    </row>
    <row r="11" spans="1:10" x14ac:dyDescent="0.35">
      <c r="A11" s="225" t="s">
        <v>40</v>
      </c>
      <c r="B11" s="191" t="s">
        <v>466</v>
      </c>
    </row>
    <row r="12" spans="1:10" x14ac:dyDescent="0.35">
      <c r="A12" s="225" t="s">
        <v>41</v>
      </c>
      <c r="B12" s="191" t="s">
        <v>467</v>
      </c>
    </row>
    <row r="13" spans="1:10" x14ac:dyDescent="0.35">
      <c r="A13" s="225" t="s">
        <v>39</v>
      </c>
      <c r="B13" s="191" t="s">
        <v>468</v>
      </c>
    </row>
    <row r="14" spans="1:10" x14ac:dyDescent="0.35">
      <c r="A14" s="225" t="s">
        <v>42</v>
      </c>
      <c r="B14" s="191" t="s">
        <v>469</v>
      </c>
    </row>
    <row r="15" spans="1:10" x14ac:dyDescent="0.35">
      <c r="A15" s="225" t="s">
        <v>43</v>
      </c>
      <c r="B15" s="191" t="s">
        <v>470</v>
      </c>
    </row>
    <row r="16" spans="1:10" x14ac:dyDescent="0.35">
      <c r="A16" s="225" t="s">
        <v>44</v>
      </c>
      <c r="B16" s="191" t="s">
        <v>471</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15</Value>
      <Value>114</Value>
      <Value>11</Value>
      <Value>1793</Value>
      <Value>1282</Value>
      <Value>1757</Value>
      <Value>39</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Ceiling steel framing members - Investigation - Rondo Building Services Pty Limited - China_636EF5F67FAF4ACDB8677E1B4B9AB70F</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Email</TermName>
          <TermId xmlns="http://schemas.microsoft.com/office/infopath/2007/PartnerControls">e4ee1164-e77d-4f5b-b7be-ad6e83eae94b</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653</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Ceiling steel framing members</TermName>
          <TermId xmlns="http://schemas.microsoft.com/office/infopath/2007/PartnerControls">6fd7c87e-b39e-4622-8451-d02953a2cdfb</TermId>
        </TermInfo>
      </Terms>
    </f06bc08df4f7480fae31bfc0219a480b>
    <ADCCRMCaseId xmlns="b48e3ffd-eb19-4da6-9c3a-2fe013753af6">636EF5F6-7FAF-4ACD-B867-7E1B4B9AB70F</ADCCRMCaseId>
  </documentManagement>
</p:properties>
</file>

<file path=customXml/itemProps1.xml><?xml version="1.0" encoding="utf-8"?>
<ds:datastoreItem xmlns:ds="http://schemas.openxmlformats.org/officeDocument/2006/customXml" ds:itemID="{57C70CD6-50A1-4B6A-8F77-A2FD8961F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4EF772A6-D807-47BB-9654-C9AA094C50AA}">
  <ds:schemaRefs>
    <ds:schemaRef ds:uri="http://purl.org/dc/terms/"/>
    <ds:schemaRef ds:uri="http://purl.org/dc/elements/1.1/"/>
    <ds:schemaRef ds:uri="b48e3ffd-eb19-4da6-9c3a-2fe013753af6"/>
    <ds:schemaRef ds:uri="http://purl.org/dc/dcmitype/"/>
    <ds:schemaRef ds:uri="http://schemas.microsoft.com/office/2006/documentManagement/types"/>
    <ds:schemaRef ds:uri="9415f538-06e4-4333-8d32-bf09d7b0fc67"/>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B-2 Australian sales</vt:lpstr>
      <vt:lpstr>B-2.2 Australian sales source</vt:lpstr>
      <vt:lpstr>B-4 Upwards sales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G-4.3 - Upwards SG&amp;A</vt:lpstr>
      <vt:lpstr>G-5 Australian CTM</vt:lpstr>
      <vt:lpstr>G-5.2 Australian CTM source</vt:lpstr>
      <vt:lpstr>G-7.2 Raw material CTM</vt:lpstr>
      <vt:lpstr>G-7.4 Raw material purchases</vt:lpstr>
      <vt:lpstr>G-8 Upwards costs</vt:lpstr>
      <vt:lpstr>G-10 Capacity Utilisation</vt:lpstr>
      <vt:lpstr>I-1 Company Turnover</vt:lpstr>
      <vt:lpstr>I-3 Income Tax</vt:lpstr>
      <vt:lpstr>I-4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Liu, Yimo</cp:lastModifiedBy>
  <cp:lastPrinted>2017-08-18T04:47:26Z</cp:lastPrinted>
  <dcterms:created xsi:type="dcterms:W3CDTF">2000-02-28T05:36:12Z</dcterms:created>
  <dcterms:modified xsi:type="dcterms:W3CDTF">2024-10-09T01:10:10Z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Sub-documentType">
    <vt:lpwstr/>
  </property>
  <property fmtid="{D5CDD505-2E9C-101B-9397-08002B2CF9AE}" pid="22" name="ADCDivisionKeywords">
    <vt:lpwstr/>
  </property>
  <property fmtid="{D5CDD505-2E9C-101B-9397-08002B2CF9AE}" pid="23" name="ADCCountries">
    <vt:lpwstr>114;#CHINA|6efc5bf2-074e-481b-bbee-34b288cc1024</vt:lpwstr>
  </property>
  <property fmtid="{D5CDD505-2E9C-101B-9397-08002B2CF9AE}" pid="24" name="ADCYear">
    <vt:lpwstr>1757;#2024|8819ee52-648a-4625-a335-332d60616b95</vt:lpwstr>
  </property>
  <property fmtid="{D5CDD505-2E9C-101B-9397-08002B2CF9AE}" pid="25" name="ADCSecurityClassification">
    <vt:lpwstr>11;#OFFICIAL|76d4828a-bfcc-47b5-bdd8-63e4c371f7b3</vt:lpwstr>
  </property>
  <property fmtid="{D5CDD505-2E9C-101B-9397-08002B2CF9AE}" pid="26" name="ADCWorkActivity">
    <vt:lpwstr/>
  </property>
  <property fmtid="{D5CDD505-2E9C-101B-9397-08002B2CF9AE}" pid="27" name="ADCEntity">
    <vt:lpwstr/>
  </property>
  <property fmtid="{D5CDD505-2E9C-101B-9397-08002B2CF9AE}" pid="28" name="ADCDocumentType">
    <vt:lpwstr>39;#Email|e4ee1164-e77d-4f5b-b7be-ad6e83eae94b</vt:lpwstr>
  </property>
  <property fmtid="{D5CDD505-2E9C-101B-9397-08002B2CF9AE}" pid="29" name="ADCReportType">
    <vt:lpwstr/>
  </property>
  <property fmtid="{D5CDD505-2E9C-101B-9397-08002B2CF9AE}" pid="30" name="ADCAttachment/Appendix">
    <vt:lpwstr/>
  </property>
  <property fmtid="{D5CDD505-2E9C-101B-9397-08002B2CF9AE}" pid="31" name="ADCEntityType">
    <vt:lpwstr/>
  </property>
  <property fmtid="{D5CDD505-2E9C-101B-9397-08002B2CF9AE}" pid="32" name="ADCGoods">
    <vt:lpwstr>1793;#Ceiling steel framing members|6fd7c87e-b39e-4622-8451-d02953a2cdfb</vt:lpwstr>
  </property>
  <property fmtid="{D5CDD505-2E9C-101B-9397-08002B2CF9AE}" pid="33" name="MediaServiceImageTags">
    <vt:lpwstr/>
  </property>
  <property fmtid="{D5CDD505-2E9C-101B-9397-08002B2CF9AE}" pid="34" name="ADCFileType">
    <vt:lpwstr>1282;#xlsx|37ef8a18-046d-43e0-a0c2-b2bbafd1eabc</vt:lpwstr>
  </property>
  <property fmtid="{D5CDD505-2E9C-101B-9397-08002B2CF9AE}" pid="35" name="ADCCaseType">
    <vt:lpwstr>15;#Dumping and Subsidy Investigation|82fded29-b5ea-453d-9b3c-4f7518094b4b</vt:lpwstr>
  </property>
</Properties>
</file>