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codeName="ThisWorkbook" defaultThemeVersion="124226"/>
  <mc:AlternateContent xmlns:mc="http://schemas.openxmlformats.org/markup-compatibility/2006">
    <mc:Choice Requires="x15">
      <x15ac:absPath xmlns:x15ac="http://schemas.microsoft.com/office/spreadsheetml/2010/11/ac" url="https://ausgov.sharepoint.com/sites/ADC/adc_case/Certain Strata Steel Bolts - Investigation - DSI Underground Australia Pty Limited - China_EEB4ABB7E69243029EA4B376E6E0EF23/Initiation/Exporter/"/>
    </mc:Choice>
  </mc:AlternateContent>
  <xr:revisionPtr revIDLastSave="328" documentId="13_ncr:1_{60DA8515-59D8-45B5-A619-6AF9A7422627}" xr6:coauthVersionLast="47" xr6:coauthVersionMax="47" xr10:uidLastSave="{BB0A31D5-C08F-4DCE-A57E-EC548CA3A4EE}"/>
  <bookViews>
    <workbookView xWindow="-120" yWindow="-120" windowWidth="29040" windowHeight="15840" tabRatio="795" firstSheet="20" activeTab="20" xr2:uid="{00000000-000D-0000-FFFF-FFFF00000000}"/>
  </bookViews>
  <sheets>
    <sheet name="B-2 Australian sales" sheetId="3" r:id="rId1"/>
    <sheet name="B-2.2 Australian sales source" sheetId="31" r:id="rId2"/>
    <sheet name="B-4 Upwards sales" sheetId="17" r:id="rId3"/>
    <sheet name="D-2 Domestic sales" sheetId="10" r:id="rId4"/>
    <sheet name="D-2.2 Domestic sales source" sheetId="32" r:id="rId5"/>
    <sheet name="F-2 Third country sales" sheetId="14" r:id="rId6"/>
    <sheet name="F-2.2 Third country sale source" sheetId="33" r:id="rId7"/>
    <sheet name="G-3 Domestic CTM" sheetId="7" r:id="rId8"/>
    <sheet name="G-3.2 Domestic CTM source" sheetId="34" r:id="rId9"/>
    <sheet name="G-4.1 SG&amp;A listing" sheetId="24" r:id="rId10"/>
    <sheet name="G-4.2 Dom SG&amp;A calculation" sheetId="25" r:id="rId11"/>
    <sheet name="G-4.3 - Upwards SG&amp;A" sheetId="36"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 name="I-1 Company Turnover" sheetId="37" r:id="rId19"/>
    <sheet name="I-3 Income Tax" sheetId="39" r:id="rId20"/>
    <sheet name="I-4 Grants" sheetId="40"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0" l="1"/>
  <c r="I7" i="3"/>
  <c r="E7" i="11"/>
  <c r="E7" i="7"/>
  <c r="D10" i="39" l="1"/>
  <c r="C10" i="39"/>
  <c r="B10" i="39"/>
  <c r="B11" i="39" s="1"/>
  <c r="D8" i="39"/>
  <c r="D11" i="39" s="1"/>
  <c r="C8" i="39"/>
  <c r="C11" i="39" s="1"/>
  <c r="B8" i="39"/>
  <c r="B11" i="36"/>
  <c r="B6" i="26"/>
  <c r="B6" i="17"/>
  <c r="B10" i="26"/>
  <c r="B13" i="26"/>
  <c r="B10" i="17"/>
  <c r="B5" i="36"/>
  <c r="C12" i="36"/>
  <c r="B12" i="36"/>
  <c r="C19" i="36" l="1"/>
  <c r="C18" i="36" s="1"/>
  <c r="B19" i="36"/>
  <c r="B18" i="36" s="1"/>
  <c r="B8" i="25"/>
  <c r="D12" i="29"/>
  <c r="C12" i="29"/>
  <c r="B12" i="29"/>
  <c r="Y7" i="10"/>
  <c r="S7" i="3" l="1"/>
  <c r="R7" i="10"/>
  <c r="AE7" i="3" l="1"/>
  <c r="B7" i="26" l="1"/>
  <c r="H7" i="28" l="1"/>
  <c r="AC7" i="10" l="1"/>
  <c r="AK7" i="3"/>
  <c r="C20" i="26" l="1"/>
  <c r="C15" i="26" s="1"/>
  <c r="C14" i="26" s="1"/>
  <c r="C13" i="26" s="1"/>
  <c r="B20" i="26"/>
  <c r="B15" i="26" s="1"/>
  <c r="B14" i="26" s="1"/>
  <c r="M9" i="20" l="1"/>
  <c r="B7" i="17" l="1"/>
  <c r="L7" i="11"/>
  <c r="N7" i="11" s="1"/>
  <c r="L7" i="7"/>
  <c r="N7" i="7" s="1"/>
  <c r="B7" i="25"/>
  <c r="B9" i="25" l="1"/>
  <c r="D14" i="25" s="1"/>
  <c r="C17" i="17" l="1"/>
  <c r="C12" i="17" s="1"/>
  <c r="C11" i="17" s="1"/>
  <c r="C10" i="17" s="1"/>
  <c r="B17" i="17"/>
  <c r="B12" i="17" s="1"/>
  <c r="B11" i="17" l="1"/>
  <c r="AP7" i="10" l="1"/>
  <c r="AN7" i="10"/>
  <c r="AL7" i="10"/>
  <c r="AJ7" i="10"/>
  <c r="AH7" i="10"/>
  <c r="AF7" i="10"/>
  <c r="AD7" i="10"/>
  <c r="BA7" i="3"/>
  <c r="AY7" i="3"/>
  <c r="AW7" i="3"/>
  <c r="AU7" i="3"/>
  <c r="AO7" i="3"/>
  <c r="AJ7" i="3"/>
  <c r="AH7" i="3"/>
  <c r="AL7" i="3"/>
  <c r="AS7" i="3"/>
  <c r="AQ7" i="3"/>
  <c r="AA7" i="3"/>
  <c r="S7" i="10"/>
  <c r="T7" i="3"/>
  <c r="AF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Chew, An</author>
  </authors>
  <commentList>
    <comment ref="A6" authorId="0" shapeId="0" xr:uid="{EC35A4C9-3531-4F26-8471-19180F61374E}">
      <text>
        <r>
          <rPr>
            <sz val="9"/>
            <color indexed="81"/>
            <rFont val="Tahoma"/>
            <family val="2"/>
          </rPr>
          <t xml:space="preserve">Update the names of the SG&amp;A categories to reflect the income statement </t>
        </r>
        <r>
          <rPr>
            <sz val="9"/>
            <color indexed="81"/>
            <rFont val="Tahoma"/>
            <charset val="1"/>
          </rPr>
          <t xml:space="preserve">
</t>
        </r>
      </text>
    </comment>
    <comment ref="A13" authorId="0" shapeId="0" xr:uid="{CC55F1D1-B44B-40B5-B970-210574902D58}">
      <text>
        <r>
          <rPr>
            <sz val="9"/>
            <color indexed="81"/>
            <rFont val="Tahoma"/>
            <family val="2"/>
          </rPr>
          <t xml:space="preserve">Update the names of the SG&amp;A categories to reflect the high level account names in the trial balance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<sst xmlns="http://schemas.openxmlformats.org/spreadsheetml/2006/main" count="1097" uniqueCount="490">
  <si>
    <t>INSERT COMPANY NAME</t>
  </si>
  <si>
    <t>EXPORT SALES</t>
  </si>
  <si>
    <t>Customer name</t>
  </si>
  <si>
    <t>Customer's country</t>
  </si>
  <si>
    <t>Related company?</t>
  </si>
  <si>
    <t>Level of trade</t>
  </si>
  <si>
    <t>MCC Category  - Finish</t>
  </si>
  <si>
    <t>MCC Category - Length</t>
  </si>
  <si>
    <t>MCC Category - Outside diameter</t>
  </si>
  <si>
    <t>MCC Category - Base Metal Thickness (BMT)</t>
  </si>
  <si>
    <t>MCC</t>
  </si>
  <si>
    <t>Product code</t>
  </si>
  <si>
    <t xml:space="preserve">Finish (e.g. Gal, black, mill finish etc) </t>
  </si>
  <si>
    <t>Length (metres)</t>
  </si>
  <si>
    <t>Outside Diameter (mm)</t>
  </si>
  <si>
    <t>Base Metal Thickness (mm)</t>
  </si>
  <si>
    <t>Order number</t>
  </si>
  <si>
    <t>Order date</t>
  </si>
  <si>
    <t>Invoice number</t>
  </si>
  <si>
    <t>Invoice date</t>
  </si>
  <si>
    <t>Date of sale</t>
  </si>
  <si>
    <t>Quarter</t>
  </si>
  <si>
    <t>Shipping terms</t>
  </si>
  <si>
    <t>Payment terms (days)</t>
  </si>
  <si>
    <t>Payment date</t>
  </si>
  <si>
    <r>
      <t>Quantity</t>
    </r>
    <r>
      <rPr>
        <b/>
        <sz val="10"/>
        <color rgb="FFFF0000"/>
        <rFont val="Arial"/>
        <family val="2"/>
      </rPr>
      <t xml:space="preserve"> [specify unit e.g. KG, MT]</t>
    </r>
  </si>
  <si>
    <t>Currency</t>
  </si>
  <si>
    <t>Gross invoice value</t>
  </si>
  <si>
    <t>Unit Gross Invoice Value</t>
  </si>
  <si>
    <t>On-invoice discounts</t>
  </si>
  <si>
    <t>Off-invoice rebates</t>
  </si>
  <si>
    <t>Other charges or surcharges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</si>
  <si>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</si>
  <si>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</si>
  <si>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</si>
  <si>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</si>
  <si>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</si>
  <si>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</si>
  <si>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</si>
  <si>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</si>
  <si>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</si>
  <si>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</si>
  <si>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</si>
  <si>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Packaging</t>
  </si>
  <si>
    <t>Unit Packaging</t>
  </si>
  <si>
    <t>Inland transport</t>
  </si>
  <si>
    <t>Unit Inland Transport</t>
  </si>
  <si>
    <t>Port handling and other export charges</t>
  </si>
  <si>
    <t>Unit Port handing and other export charges</t>
  </si>
  <si>
    <t>Technical and after sales support</t>
  </si>
  <si>
    <t>Unit Technical and after sales support</t>
  </si>
  <si>
    <t>Commission</t>
  </si>
  <si>
    <t>Unit Commission</t>
  </si>
  <si>
    <t>Other costs</t>
  </si>
  <si>
    <t>Unit Other Expenses</t>
  </si>
  <si>
    <t>[1]</t>
  </si>
  <si>
    <t>[1.1]</t>
  </si>
  <si>
    <t>[1.2]</t>
  </si>
  <si>
    <t>[2]</t>
  </si>
  <si>
    <t>[3.1]</t>
  </si>
  <si>
    <t>[3.2]</t>
  </si>
  <si>
    <t>[4]</t>
  </si>
  <si>
    <t>[4.1]</t>
  </si>
  <si>
    <t>[5]</t>
  </si>
  <si>
    <t>[6]</t>
  </si>
  <si>
    <t>[7]</t>
  </si>
  <si>
    <t>[8]</t>
  </si>
  <si>
    <t>[9]</t>
  </si>
  <si>
    <t>[9.1]</t>
  </si>
  <si>
    <t>[10]</t>
  </si>
  <si>
    <t>[11]</t>
  </si>
  <si>
    <t>[12]</t>
  </si>
  <si>
    <t>[12.1]</t>
  </si>
  <si>
    <t>[13]</t>
  </si>
  <si>
    <t>[14]</t>
  </si>
  <si>
    <t>[15]</t>
  </si>
  <si>
    <t>[16]</t>
  </si>
  <si>
    <t>[16.1]</t>
  </si>
  <si>
    <t>[17]</t>
  </si>
  <si>
    <t>[17.1]</t>
  </si>
  <si>
    <t>[18]</t>
  </si>
  <si>
    <t>[18.1]</t>
  </si>
  <si>
    <t>[19]</t>
  </si>
  <si>
    <t>[19.1]</t>
  </si>
  <si>
    <t>[20]</t>
  </si>
  <si>
    <t>[21]</t>
  </si>
  <si>
    <t>[21.1]</t>
  </si>
  <si>
    <t>[22]</t>
  </si>
  <si>
    <t>[22.1]</t>
  </si>
  <si>
    <t>[23]</t>
  </si>
  <si>
    <t>[23.1]</t>
  </si>
  <si>
    <t>[24]</t>
  </si>
  <si>
    <t>[24.1]</t>
  </si>
  <si>
    <t>[25]</t>
  </si>
  <si>
    <t>[25.1]</t>
  </si>
  <si>
    <t>[26]</t>
  </si>
  <si>
    <t>[26.1]</t>
  </si>
  <si>
    <t>[27]</t>
  </si>
  <si>
    <t>[27.1]</t>
  </si>
  <si>
    <t xml:space="preserve">Notes:  [1]  </t>
  </si>
  <si>
    <t>Names of your customers.</t>
  </si>
  <si>
    <t xml:space="preserve">[1.1]  </t>
  </si>
  <si>
    <t>The country where your customer is located, which may be a country other than Australia.</t>
  </si>
  <si>
    <t xml:space="preserve">[1.2]  </t>
  </si>
  <si>
    <t>Is the customer related to your company?</t>
  </si>
  <si>
    <t xml:space="preserve">[2]  </t>
  </si>
  <si>
    <t>The level of trade of your customer.</t>
  </si>
  <si>
    <t xml:space="preserve">[3.1]  </t>
  </si>
  <si>
    <t>Category of the model control code. Please refer to the exporter questionnaire for details of the model control code categories and sub-categories</t>
  </si>
  <si>
    <t xml:space="preserve">[3.2]  </t>
  </si>
  <si>
    <t>Model control code. Please use the formula provided</t>
  </si>
  <si>
    <t xml:space="preserve">[4]  </t>
  </si>
  <si>
    <t>Code used in your records for the model/grade/type identified.  Explain the product codes in your submission.</t>
  </si>
  <si>
    <t xml:space="preserve">[4.1]  </t>
  </si>
  <si>
    <t>State the exact type of finish (e.g. galvanised, mill finish, black. If any other metallic coating is applied state the exact type of metallic coating applied. State the actual length, actual outside diameter and actual base metal thickness.</t>
  </si>
  <si>
    <t xml:space="preserve">[5]  </t>
  </si>
  <si>
    <t>Order confirmation, contract or purchase order number.</t>
  </si>
  <si>
    <t xml:space="preserve">[6]  </t>
  </si>
  <si>
    <t>The date of sale is the same as the invoice date unless you consider that another date best establishes the material terms of sale, then report that date.</t>
  </si>
  <si>
    <t xml:space="preserve">[7]  </t>
  </si>
  <si>
    <t>The quarter that the date of sale in [5] falls in. Please use the formula provided</t>
  </si>
  <si>
    <t xml:space="preserve">[8]  </t>
  </si>
  <si>
    <t>Delivery terms of the invoice price eg. EXW, CIF, CFR, FOB, DDP</t>
  </si>
  <si>
    <t xml:space="preserve">[9]  </t>
  </si>
  <si>
    <t>Agreed payment terms in days, including pre-payment; eg. 60 credit days = 60; 30 days pre-payment = -30</t>
  </si>
  <si>
    <t xml:space="preserve">[9.1]  </t>
  </si>
  <si>
    <t>The date that the invoice was paid. If you cannot link a payment to an invoice (e.g. rolling payment), then leave blank.</t>
  </si>
  <si>
    <t xml:space="preserve">[10]  </t>
  </si>
  <si>
    <t>Quantity in units shown on the invoice. Specify the unit used e.g. KG, MT. If costs are based on a different quantity unit, add a column showing that quantity unit</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</si>
  <si>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</si>
  <si>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</si>
  <si>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</si>
  <si>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</si>
  <si>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</si>
  <si>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</si>
  <si>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</si>
  <si>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</si>
  <si>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</si>
  <si>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</si>
  <si>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</si>
  <si>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surcharges that affect the net invoice value. Insert additional columns and provide a description.</t>
  </si>
  <si>
    <t xml:space="preserve">[16]  </t>
  </si>
  <si>
    <t>The net invoice value less discounts and rebates, plus other charges. Please use the formula provided</t>
  </si>
  <si>
    <t xml:space="preserve">[16.1]  </t>
  </si>
  <si>
    <t>The net invoice value expressed per unit. Net Invoice Value [16]/Quantity [10]. Please use the formula provided</t>
  </si>
  <si>
    <t xml:space="preserve">[17]  </t>
  </si>
  <si>
    <r>
      <t xml:space="preserve">The </t>
    </r>
    <r>
      <rPr>
        <b/>
        <sz val="10"/>
        <rFont val="Arial"/>
        <family val="2"/>
      </rPr>
      <t>actual</t>
    </r>
    <r>
      <rPr>
        <sz val="10"/>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</si>
  <si>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</si>
  <si>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</si>
  <si>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</si>
  <si>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</si>
  <si>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</si>
  <si>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</si>
  <si>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</si>
  <si>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</si>
  <si>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</si>
  <si>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</si>
  <si>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</si>
  <si>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</si>
  <si>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</si>
  <si>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</si>
  <si>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</si>
  <si>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Free on board price in local currency expressed per unit. FOB (local currency) [21]/Quantity [10]. Please use the formula provided</t>
  </si>
  <si>
    <t xml:space="preserve">[22]  </t>
  </si>
  <si>
    <t>Packaging expenses.</t>
  </si>
  <si>
    <t xml:space="preserve">[22.1]  </t>
  </si>
  <si>
    <t>The amount of packaging expenses expressed per unit. Packaging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</si>
  <si>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</si>
  <si>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</si>
  <si>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</si>
  <si>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</si>
  <si>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</si>
  <si>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</si>
  <si>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</si>
  <si>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</si>
  <si>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port handling and other export charges expressed per unit.  Handling &amp; other [24]/Quantity [10]. Please use the formula provided. </t>
  </si>
  <si>
    <t xml:space="preserve">[25]  </t>
  </si>
  <si>
    <t>Expenses for technial and after sale services, such as technical assistance or installation costs.</t>
  </si>
  <si>
    <t xml:space="preserve">[25.1]  </t>
  </si>
  <si>
    <t xml:space="preserve">The amount of technical and after sales support expressed per unit.  Technical support [25]/Quantity [10]. Please use the formula provided. </t>
  </si>
  <si>
    <t xml:space="preserve">[26]  </t>
  </si>
  <si>
    <t xml:space="preserve">Commissions paid.  If more than one type is paid insert additional columns of data.  Indicate in your response to question B.2 whether the commission is a pre or post exportation expense having regard to the date of sale.   </t>
  </si>
  <si>
    <t xml:space="preserve">[26.1]  </t>
  </si>
  <si>
    <t xml:space="preserve">The commissions expressed per unit. Show a separate column for each type of commission.  Commission [26]/Quantity [10]. Please use the formula provided. </t>
  </si>
  <si>
    <t xml:space="preserve">[27]  </t>
  </si>
  <si>
    <t>Any other direct selling expenses incurred in relation to the exports to Australia (include additional columns as required).  See question B-5.</t>
  </si>
  <si>
    <t xml:space="preserve">[27.1]  </t>
  </si>
  <si>
    <t xml:space="preserve">Any other direct selling expenses expressed per unit. Show a separate column for each type of expense incurred. Other costs [27]/Quantity [10]. Please use the formula provided. </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</si>
  <si>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</si>
  <si>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</si>
  <si>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</si>
  <si>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</si>
  <si>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</si>
  <si>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</si>
  <si>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MCC Category 1 - Finish</t>
  </si>
  <si>
    <t>MCC Category 2 - Length</t>
  </si>
  <si>
    <t>MCC Category 3 - Outside diameter</t>
  </si>
  <si>
    <t>MCC Category 4 - Base metal thickness</t>
  </si>
  <si>
    <t>Type of finish (e.g. galvanised, mill finish, black or any other coating)</t>
  </si>
  <si>
    <t>Actual length</t>
  </si>
  <si>
    <t>Actual outside diameter</t>
  </si>
  <si>
    <t>Actual BMT</t>
  </si>
  <si>
    <t xml:space="preserve">Quantity </t>
  </si>
  <si>
    <t>Unit of quantity (e.g. KG, tonnes)</t>
  </si>
  <si>
    <t>Invoice currency</t>
  </si>
  <si>
    <t>Invoiced discounts (if any)</t>
  </si>
  <si>
    <t>Off-invoice rebates (if any)</t>
  </si>
  <si>
    <t>Other charges (if any)</t>
  </si>
  <si>
    <t>FOB export value</t>
  </si>
  <si>
    <t>Packaging type</t>
  </si>
  <si>
    <t>Packaging cost</t>
  </si>
  <si>
    <t>Technical support</t>
  </si>
  <si>
    <t>Commissions</t>
  </si>
  <si>
    <t>Other expenses</t>
  </si>
  <si>
    <t>Notes: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</si>
  <si>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</si>
  <si>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</si>
  <si>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</si>
  <si>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</si>
  <si>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</si>
  <si>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</si>
  <si>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Upwards Sales Reconciliation</t>
  </si>
  <si>
    <t>Description</t>
  </si>
  <si>
    <t>Value</t>
  </si>
  <si>
    <t>Volume</t>
  </si>
  <si>
    <t>Exhibit</t>
  </si>
  <si>
    <t>Accounting code</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</si>
  <si>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</si>
  <si>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</si>
  <si>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</si>
  <si>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</si>
  <si>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</si>
  <si>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</si>
  <si>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</si>
  <si>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</si>
  <si>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</si>
  <si>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</si>
  <si>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</si>
  <si>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</si>
  <si>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</si>
  <si>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</si>
  <si>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</si>
  <si>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 account for variance as far as possible.</t>
  </si>
  <si>
    <t>Note:</t>
  </si>
  <si>
    <t>Complete the yellow cells only</t>
  </si>
  <si>
    <t>If the account code can be traced to a sub-account, provide the sub-account number.</t>
  </si>
  <si>
    <t>DOMESTIC SALES</t>
  </si>
  <si>
    <t>Delivery terms</t>
  </si>
  <si>
    <t xml:space="preserve">Unit Gross Invoice Value </t>
  </si>
  <si>
    <t>Handling &amp; other</t>
  </si>
  <si>
    <t>Unit Handling &amp; other</t>
  </si>
  <si>
    <t>Other Expenses</t>
  </si>
  <si>
    <t>Unit Other Expense</t>
  </si>
  <si>
    <t>[11.1]</t>
  </si>
  <si>
    <t>[15.1]</t>
  </si>
  <si>
    <t>[20.1]</t>
  </si>
  <si>
    <t xml:space="preserve">Names of your customers.  If an English version of the name is not easily produced from your automated systems, show a customer code number and in a separate table list each code and name.   </t>
  </si>
  <si>
    <t>Delivery terms of the invoice price eg. ex-works, delivered</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</si>
  <si>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</si>
  <si>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</si>
  <si>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</si>
  <si>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</si>
  <si>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</si>
  <si>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</si>
  <si>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The amount of packaging expenses expressed per unit. Packaging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</si>
  <si>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</si>
  <si>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</si>
  <si>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</si>
  <si>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</si>
  <si>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technical and after sales support expenses expressed per unit. Technical support [19]/Quantity [10]. Please use the formula provided. </t>
  </si>
  <si>
    <t>Commissions paid.  If more than one type is paid insert additional columns of data.</t>
  </si>
  <si>
    <t xml:space="preserve">[20.1]  </t>
  </si>
  <si>
    <t xml:space="preserve">The amount of commissions expressed per unit. Commissions [20]/Quantity [10]. Please use the formula provided. </t>
  </si>
  <si>
    <t>Any other direct selling expenses incurred in relation to domestic sales (include additional columns as required).  See question B-5.</t>
  </si>
  <si>
    <t xml:space="preserve">Any other direct selling expenses expressed per unit. Show a separate column for each type of expense incurred. Other costs [21]/Quantity [10]. Please use the formula provided.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</si>
  <si>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</si>
  <si>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</si>
  <si>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</si>
  <si>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SALES TO THIRD COUNTRIES</t>
  </si>
  <si>
    <t>Country</t>
  </si>
  <si>
    <t>Customers</t>
  </si>
  <si>
    <r>
      <t>Quantity</t>
    </r>
    <r>
      <rPr>
        <b/>
        <sz val="10"/>
        <color rgb="FFFF0000"/>
        <rFont val="Arial"/>
        <family val="2"/>
      </rPr>
      <t xml:space="preserve">  [specify unit e.g. KG, MT]</t>
    </r>
  </si>
  <si>
    <t>Value of sales</t>
  </si>
  <si>
    <t>Value of sales in local currency</t>
  </si>
  <si>
    <t>Payment terms</t>
  </si>
  <si>
    <t>EXW Value of sales in local currency</t>
  </si>
  <si>
    <t>[3]</t>
  </si>
  <si>
    <t xml:space="preserve">Name of the country that you exported like goods to over the period. </t>
  </si>
  <si>
    <t>The number of different customers that your company has sold like goods to in the third country over the period.</t>
  </si>
  <si>
    <t xml:space="preserve">[3]  </t>
  </si>
  <si>
    <t>The level of trade that you export like goods to in the third country.</t>
  </si>
  <si>
    <t>Model Control Code.</t>
  </si>
  <si>
    <t>Indicate quantity, in units, exported to the third country over the period.</t>
  </si>
  <si>
    <t>Show net sales value to all customers in third country over the period.</t>
  </si>
  <si>
    <t>Currency in which you have expressed data in column SALES.</t>
  </si>
  <si>
    <t>Show the net sales value in your local currency.</t>
  </si>
  <si>
    <t>Typical payment terms with customer(s) in the country; eg. 60 days.</t>
  </si>
  <si>
    <t>Typical shipment terms to customers in the third country; eg CIF, FOB, ex-factory, DDP.</t>
  </si>
  <si>
    <t>Show the Ex-works value of the sales in your local currency.</t>
  </si>
  <si>
    <t xml:space="preserve">Exhibit F-2.2 source data for worksheet 'F-2 third country sales'  </t>
  </si>
  <si>
    <t>COST TO MAKE - DOMESTIC SALES OF THE GOODS</t>
  </si>
  <si>
    <t>Raw material cost</t>
  </si>
  <si>
    <t>Other material costs</t>
  </si>
  <si>
    <t>Direct labour cost</t>
  </si>
  <si>
    <t>Manufacturing overheads cost</t>
  </si>
  <si>
    <t>Total cost to make</t>
  </si>
  <si>
    <r>
      <t>Production quantity</t>
    </r>
    <r>
      <rPr>
        <b/>
        <sz val="10"/>
        <color rgb="FFFF0000"/>
        <rFont val="Arial"/>
        <family val="2"/>
      </rPr>
      <t xml:space="preserve"> [specify unit e.g. KG, MT]</t>
    </r>
  </si>
  <si>
    <t>Unit cost to make</t>
  </si>
  <si>
    <t xml:space="preserve"> [1.1]</t>
  </si>
  <si>
    <t>The quarter of the period</t>
  </si>
  <si>
    <r>
      <t xml:space="preserve">Quarterly cost of each raw material for the MCC. </t>
    </r>
    <r>
      <rPr>
        <b/>
        <sz val="10"/>
        <rFont val="Arial"/>
        <family val="2"/>
      </rPr>
      <t>Enter additional columns for different raw materials used</t>
    </r>
  </si>
  <si>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</si>
  <si>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</si>
  <si>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</si>
  <si>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</si>
  <si>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</si>
  <si>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Quarterly production quantity of the MCC. Specify the unit used e.g. KG, MT</t>
  </si>
  <si>
    <t>Quarterly unit cost to make of the MCC. Please use the formula provided</t>
  </si>
  <si>
    <t>Exhibit G-3.2 source data for worksheet 'G-3 domestic CTM'</t>
  </si>
  <si>
    <t>Account name</t>
  </si>
  <si>
    <t>Cost centre</t>
  </si>
  <si>
    <t>Total amount of relevant account (inquiry period)</t>
  </si>
  <si>
    <r>
      <t xml:space="preserve">Narration 
</t>
    </r>
    <r>
      <rPr>
        <b/>
        <sz val="8"/>
        <rFont val="Arial"/>
        <family val="2"/>
      </rPr>
      <t>(if required)</t>
    </r>
  </si>
  <si>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</si>
  <si>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</si>
  <si>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</si>
  <si>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</si>
  <si>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</si>
  <si>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</si>
  <si>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</si>
  <si>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</si>
  <si>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SELLING, GENERAL AND ADMINISTRATIVE EXPENSES (including finance expenses, taxes and surcharges)</t>
  </si>
  <si>
    <t>Is it provisional or unrealised?</t>
  </si>
  <si>
    <t>Is it only related to exports or non-goods?</t>
  </si>
  <si>
    <t xml:space="preserve">Is it a direct selling expense? </t>
  </si>
  <si>
    <t>Type of direct selling expense as reported in B-2 &amp; D-2</t>
  </si>
  <si>
    <t>Expense in accounting period</t>
  </si>
  <si>
    <t>Expense in relevant period</t>
  </si>
  <si>
    <t>Yes/No</t>
  </si>
  <si>
    <t>SG&amp;A account code as per the chart of accounts</t>
  </si>
  <si>
    <t>SG&amp;A account name in English as per the chart of accounts</t>
  </si>
  <si>
    <t>Is it not actual or realised (e.g. unrealised foreign exchange gains/loss, provision for doubtful debt)?</t>
  </si>
  <si>
    <t>Is it related only to export sales or products that are not the goods under consideration?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</si>
  <si>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</si>
  <si>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</si>
  <si>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Expense amount for the SG&amp;A account in the most recent accounting period</t>
  </si>
  <si>
    <t>Expense amount for the SG&amp;A account in the relevant period</t>
  </si>
  <si>
    <t>SELLING, GENERAL AND ADMINISTRATIVE EXPENSES</t>
  </si>
  <si>
    <t>Amount for the relevant period</t>
  </si>
  <si>
    <t>Notes</t>
  </si>
  <si>
    <t>Net Revenue</t>
  </si>
  <si>
    <t>Cross reference to upwards sales worksheet</t>
  </si>
  <si>
    <t>Total SG&amp;A</t>
  </si>
  <si>
    <t>Total SG&amp;A expense in column F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</si>
  <si>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</si>
  <si>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</si>
  <si>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</si>
  <si>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</si>
  <si>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</si>
  <si>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</si>
  <si>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D-2 Domestic sales</t>
  </si>
  <si>
    <t>Total sales revenue of the period by MCC. The total should reconcile to the total net invoice value in D-2 Domestic Sales</t>
  </si>
  <si>
    <t>Total sales quantity of the period by MCC. The total should reconcile to the total quantity amount in D-2 Domestic Sales</t>
  </si>
  <si>
    <t>Unit SG&amp;A calculation. Please use the formula provided</t>
  </si>
  <si>
    <t>Upwards SG&amp;A</t>
  </si>
  <si>
    <t>Most recent accounting period</t>
  </si>
  <si>
    <t>Relevant period</t>
  </si>
  <si>
    <t>Total SG&amp;A in the audited income statement</t>
  </si>
  <si>
    <t xml:space="preserve">  - Selling</t>
  </si>
  <si>
    <t xml:space="preserve">  - General</t>
  </si>
  <si>
    <t xml:space="preserve">  - Administrative</t>
  </si>
  <si>
    <t xml:space="preserve">  - Finance</t>
  </si>
  <si>
    <t xml:space="preserve">  - Taxes &amp; surcharges</t>
  </si>
  <si>
    <t>Variance between the trial balance and income statement*</t>
  </si>
  <si>
    <t>Total SG&amp;A in the trial balance</t>
  </si>
  <si>
    <t>Variance between G-4.1 &amp; the trial balance*</t>
  </si>
  <si>
    <t>Total SG&amp;A from G-4.1</t>
  </si>
  <si>
    <t>Populate the column 'accounting code' with a reference to where the information is found in the accounting system, e.g. GL Account 6601</t>
  </si>
  <si>
    <t>COST TO MAKE - THE GOODS EXPORTED TO AUSTRALIA</t>
  </si>
  <si>
    <t>[1.3]</t>
  </si>
  <si>
    <t>[1.4]</t>
  </si>
  <si>
    <t>[1.5]</t>
  </si>
  <si>
    <t xml:space="preserve">Notes: </t>
  </si>
  <si>
    <t xml:space="preserve"> [1.1] to [1.4]</t>
  </si>
  <si>
    <r>
      <t xml:space="preserve">Quarterly cost of each raw material for the MCC </t>
    </r>
    <r>
      <rPr>
        <b/>
        <sz val="10"/>
        <rFont val="Arial"/>
        <family val="2"/>
      </rPr>
      <t>. Enter additional columns for different raw materials used</t>
    </r>
  </si>
  <si>
    <t>Exhibit G-5.2 source data for worksheet 'G-5 Australian CTM'</t>
  </si>
  <si>
    <t>Total amount of relevant account (in the period)</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</si>
  <si>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</si>
  <si>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</si>
  <si>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COST TO MAKE - RAW MATERIALS</t>
  </si>
  <si>
    <t>Raw material</t>
  </si>
  <si>
    <r>
      <t xml:space="preserve">Production quantity </t>
    </r>
    <r>
      <rPr>
        <b/>
        <sz val="10"/>
        <color rgb="FFFF0000"/>
        <rFont val="Arial"/>
        <family val="2"/>
      </rPr>
      <t>[specify unit e.g. KG, MT]</t>
    </r>
  </si>
  <si>
    <t>Notes:  [1]</t>
  </si>
  <si>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</si>
  <si>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</si>
  <si>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</si>
  <si>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</si>
  <si>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</si>
  <si>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</si>
  <si>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 Specify the unit used e.g. KG, MT</t>
  </si>
  <si>
    <t>Quarterly unit cost to make. Please use the formula provided</t>
  </si>
  <si>
    <t xml:space="preserve">RAW MATERIAL PURCHASE PRICES </t>
  </si>
  <si>
    <t>Raw material type</t>
  </si>
  <si>
    <t>Raw material description</t>
  </si>
  <si>
    <t>Raw material supplier</t>
  </si>
  <si>
    <t>Is the provider a state-invested enterprise (SIE)?</t>
  </si>
  <si>
    <t>Does the supplier manufacture the raw material?</t>
  </si>
  <si>
    <t>Country of manufacture</t>
  </si>
  <si>
    <t>Manufacturer (if not the supplier)</t>
  </si>
  <si>
    <t>Is the manufacturer an SIE YES/NO?</t>
  </si>
  <si>
    <t>Date of invoice</t>
  </si>
  <si>
    <t>Purchase price (excl. VAT)</t>
  </si>
  <si>
    <t>Unit price (excl. VAT)</t>
  </si>
  <si>
    <t>Ocean freight and/or marine insurance</t>
  </si>
  <si>
    <t>Port handling and other import charges</t>
  </si>
  <si>
    <t>Inland freight</t>
  </si>
  <si>
    <t>Specify the type of material purchased</t>
  </si>
  <si>
    <t>Description of the raw material</t>
  </si>
  <si>
    <t>Specify the name of the organisation that supplies the raw material</t>
  </si>
  <si>
    <t>Specify whether the supplier is a state-invested enterprise (SIE)</t>
  </si>
  <si>
    <t>Specify whether the supplier is the manufacturer/producer of the raw materials.</t>
  </si>
  <si>
    <t>Specify the country the goods were manufactured in</t>
  </si>
  <si>
    <t xml:space="preserve">If the supplier is not the producer/manufacturer, specify the name of the producer/manufacturer. </t>
  </si>
  <si>
    <t>Specify whether the producer/manufacturer noted in [7] is a state-interested enterprise (SIE)</t>
  </si>
  <si>
    <t>Specify the invoice number of the material purchase</t>
  </si>
  <si>
    <t>Specify the invoice date of the material purchase</t>
  </si>
  <si>
    <t>Quantity of the raw material supplied. Specify the unit used e.g. KG, MT</t>
  </si>
  <si>
    <t>Purchase price of the raw material (excluding the VAT)</t>
  </si>
  <si>
    <t>Unit price of the raw material (excluding the VAT)</t>
  </si>
  <si>
    <t>Specify the currency used in [12] &amp; [13]</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</si>
  <si>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</si>
  <si>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</si>
  <si>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port handling and other import charges of the raw material to your factory, enter the importation costs</t>
  </si>
  <si>
    <t>If your company is required to pay for inland freight of the raw material to your factory, enter the inland freight costs</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</si>
  <si>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</si>
  <si>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</si>
  <si>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</si>
  <si>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</si>
  <si>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</si>
  <si>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</si>
  <si>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</si>
  <si>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Cost to make the goods under consideration</t>
  </si>
  <si>
    <t>CAPACITY UTILISATION</t>
  </si>
  <si>
    <t>Previous financial year</t>
  </si>
  <si>
    <t>Most recent financial year</t>
  </si>
  <si>
    <t>Relevant Period</t>
  </si>
  <si>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</si>
  <si>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</si>
  <si>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</si>
  <si>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r>
      <t xml:space="preserve">Capacity utilisation (%)
</t>
    </r>
    <r>
      <rPr>
        <sz val="10"/>
        <rFont val="Arial"/>
        <family val="2"/>
      </rPr>
      <t>(B1+B2)/A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</si>
  <si>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</si>
  <si>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</si>
  <si>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</si>
  <si>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</si>
  <si>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Turnover</t>
  </si>
  <si>
    <t>Financial year</t>
  </si>
  <si>
    <r>
      <rPr>
        <b/>
        <sz val="10"/>
        <color rgb="FFFF0000"/>
        <rFont val="Arial"/>
        <family val="2"/>
      </rPr>
      <t>Investigation/Review/Inquiry</t>
    </r>
    <r>
      <rPr>
        <b/>
        <sz val="10"/>
        <rFont val="Arial"/>
        <family val="2"/>
      </rPr>
      <t xml:space="preserve"> period</t>
    </r>
  </si>
  <si>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</si>
  <si>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</si>
  <si>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</si>
  <si>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</si>
  <si>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</si>
  <si>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</si>
  <si>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</si>
  <si>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</si>
  <si>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</si>
  <si>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</si>
  <si>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</si>
  <si>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</si>
  <si>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taxable income</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</si>
  <si>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</si>
  <si>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</si>
  <si>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</si>
  <si>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</si>
  <si>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</si>
  <si>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</si>
  <si>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</si>
  <si>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</si>
  <si>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Name of grant in English</t>
  </si>
  <si>
    <t>Granting authority</t>
  </si>
  <si>
    <t>Granting authority in English</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</si>
  <si>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</si>
  <si>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</si>
  <si>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</si>
  <si>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</si>
  <si>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 If the name of the grant is not in English, also provide the English</t>
  </si>
  <si>
    <t>Enter the name of the authority providing the grant. If the name of the granting authority is not in English, also provide the English translation</t>
  </si>
  <si>
    <t>Enter the date that the grant was provided and/or received</t>
  </si>
  <si>
    <t>Enter the value of grant received</t>
  </si>
  <si>
    <t>What is the grant attributed or related to? E.g. the whole company, export sales only, the goods only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</si>
</sst>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26">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sz val="9"/>
      <color indexed="81"/>
      <name val="Tahoma"/>
      <charset val="1"/>
    </font>
    <font>
      <i/>
      <sz val="10"/>
      <name val="Times New Roman"/>
      <family val="1"/>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237">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2" fillId="0" borderId="0" xfId="0" applyFont="1" applyAlignment="1">
      <alignment horizontal="center"/>
    </xf>
    <xf numFmtId="0" fontId="2" fillId="0" borderId="0" xfId="0" applyFont="1" applyAlignment="1">
      <alignment horizontal="left" vertical="top" wrapText="1"/>
    </xf>
    <xf numFmtId="0" fontId="0" fillId="0" borderId="0" xfId="0"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9" fillId="0" borderId="0" xfId="3"/>
    <xf numFmtId="0" fontId="6" fillId="0" borderId="0" xfId="5"/>
    <xf numFmtId="0" fontId="6" fillId="0" borderId="0" xfId="5" applyAlignment="1">
      <alignment horizontal="left"/>
    </xf>
    <xf numFmtId="0" fontId="6" fillId="0" borderId="0" xfId="5" applyAlignment="1">
      <alignment horizontal="right"/>
    </xf>
    <xf numFmtId="43" fontId="0" fillId="0" borderId="0" xfId="6" applyFont="1"/>
    <xf numFmtId="0" fontId="2" fillId="0" borderId="0" xfId="5" applyFont="1" applyAlignment="1">
      <alignment horizontal="center"/>
    </xf>
    <xf numFmtId="0" fontId="2" fillId="3" borderId="1" xfId="5" applyFont="1" applyFill="1" applyBorder="1" applyAlignment="1">
      <alignment wrapText="1"/>
    </xf>
    <xf numFmtId="0" fontId="6" fillId="0" borderId="1" xfId="5"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6" fillId="0" borderId="0" xfId="0" applyFont="1" applyAlignment="1">
      <alignment horizontal="right" vertical="top" wrapText="1"/>
    </xf>
    <xf numFmtId="0" fontId="2" fillId="0" borderId="0" xfId="3" applyFont="1" applyAlignment="1">
      <alignment vertical="top" wrapText="1"/>
    </xf>
    <xf numFmtId="0" fontId="2" fillId="0" borderId="0" xfId="0" applyFont="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Alignment="1">
      <alignment horizontal="center" vertical="top" wrapText="1"/>
    </xf>
    <xf numFmtId="0" fontId="0" fillId="0" borderId="0" xfId="0" applyAlignment="1">
      <alignment horizontal="center"/>
    </xf>
    <xf numFmtId="0" fontId="2" fillId="0" borderId="20"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3" fillId="0" borderId="0" xfId="3" applyFont="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7" fillId="4" borderId="1" xfId="0" applyFont="1" applyFill="1" applyBorder="1" applyAlignment="1">
      <alignment horizontal="right" vertical="center" wrapText="1" indent="2"/>
    </xf>
    <xf numFmtId="0" fontId="17" fillId="4" borderId="1" xfId="0" applyFont="1" applyFill="1" applyBorder="1" applyAlignment="1">
      <alignment horizontal="left" vertical="center" wrapText="1"/>
    </xf>
    <xf numFmtId="0" fontId="19" fillId="0" borderId="0" xfId="0" applyFont="1" applyAlignment="1">
      <alignment horizontal="left" vertical="center"/>
    </xf>
    <xf numFmtId="0" fontId="20" fillId="0" borderId="0" xfId="0" quotePrefix="1" applyFont="1" applyAlignment="1">
      <alignment horizontal="left" vertical="center"/>
    </xf>
    <xf numFmtId="0" fontId="20" fillId="0" borderId="0" xfId="0" applyFont="1" applyAlignment="1">
      <alignment horizontal="left" vertical="center"/>
    </xf>
    <xf numFmtId="0" fontId="18" fillId="4" borderId="1" xfId="0" applyFont="1" applyFill="1" applyBorder="1" applyAlignment="1">
      <alignment horizontal="left" vertical="center" wrapText="1"/>
    </xf>
    <xf numFmtId="0" fontId="13" fillId="0" borderId="3" xfId="3" applyFont="1" applyBorder="1"/>
    <xf numFmtId="0" fontId="13" fillId="0" borderId="11" xfId="3" applyFont="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6" xfId="6" applyFont="1" applyFill="1" applyBorder="1" applyAlignment="1">
      <alignment vertical="top"/>
    </xf>
    <xf numFmtId="43" fontId="14" fillId="5" borderId="2" xfId="6" applyFont="1" applyFill="1" applyBorder="1" applyAlignment="1">
      <alignment vertical="top"/>
    </xf>
    <xf numFmtId="0" fontId="14" fillId="5" borderId="27" xfId="3" applyFont="1" applyFill="1" applyBorder="1" applyAlignment="1">
      <alignment vertical="top"/>
    </xf>
    <xf numFmtId="0" fontId="14" fillId="5" borderId="10"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Border="1"/>
    <xf numFmtId="0" fontId="13" fillId="0" borderId="20" xfId="3" applyFont="1" applyBorder="1"/>
    <xf numFmtId="0" fontId="14" fillId="0" borderId="7" xfId="3" applyFont="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Border="1" applyAlignment="1">
      <alignment vertical="top"/>
    </xf>
    <xf numFmtId="43" fontId="14" fillId="0" borderId="24" xfId="1" applyFont="1" applyFill="1" applyBorder="1" applyAlignment="1">
      <alignment vertical="top"/>
    </xf>
    <xf numFmtId="0" fontId="14" fillId="0" borderId="23" xfId="3" applyFont="1" applyBorder="1" applyAlignment="1">
      <alignment vertical="top"/>
    </xf>
    <xf numFmtId="43" fontId="14" fillId="2" borderId="25"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6"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0" fontId="14" fillId="0" borderId="4" xfId="3" applyFont="1" applyBorder="1" applyAlignment="1">
      <alignment vertical="top"/>
    </xf>
    <xf numFmtId="43" fontId="14" fillId="0" borderId="8"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Alignment="1">
      <alignment vertical="center"/>
    </xf>
    <xf numFmtId="0" fontId="17" fillId="0" borderId="0" xfId="0" applyFont="1" applyAlignment="1">
      <alignment vertical="center"/>
    </xf>
    <xf numFmtId="0" fontId="17" fillId="0" borderId="0" xfId="0" quotePrefix="1" applyFont="1" applyAlignment="1">
      <alignment horizontal="left" vertical="center"/>
    </xf>
    <xf numFmtId="0" fontId="17" fillId="0" borderId="0" xfId="0" applyFont="1" applyAlignment="1">
      <alignment horizontal="left" vertical="center"/>
    </xf>
    <xf numFmtId="0" fontId="15" fillId="0" borderId="0" xfId="0" applyFont="1" applyAlignment="1">
      <alignment horizontal="left" vertical="center"/>
    </xf>
    <xf numFmtId="0" fontId="22" fillId="0" borderId="0" xfId="3" applyFont="1"/>
    <xf numFmtId="43" fontId="14" fillId="0" borderId="15" xfId="1" applyFont="1" applyFill="1" applyBorder="1" applyAlignment="1">
      <alignment vertical="top"/>
    </xf>
    <xf numFmtId="0" fontId="14" fillId="0" borderId="19" xfId="3" applyFont="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0" fillId="0" borderId="1" xfId="0" applyBorder="1"/>
    <xf numFmtId="0" fontId="13" fillId="0" borderId="34" xfId="3" applyFont="1" applyBorder="1"/>
    <xf numFmtId="0" fontId="2" fillId="0" borderId="35" xfId="0" applyFont="1" applyBorder="1" applyAlignment="1">
      <alignment horizontal="center" wrapText="1"/>
    </xf>
    <xf numFmtId="0" fontId="2" fillId="0" borderId="36" xfId="0" applyFont="1" applyBorder="1" applyAlignment="1">
      <alignment horizontal="center" wrapText="1"/>
    </xf>
    <xf numFmtId="0" fontId="14" fillId="0" borderId="37" xfId="3" applyFont="1" applyBorder="1" applyAlignment="1">
      <alignment vertical="top"/>
    </xf>
    <xf numFmtId="0" fontId="14" fillId="0" borderId="32" xfId="3" applyFont="1" applyBorder="1" applyAlignment="1">
      <alignment vertical="top"/>
    </xf>
    <xf numFmtId="0" fontId="14" fillId="0" borderId="38" xfId="3" applyFont="1" applyBorder="1" applyAlignment="1">
      <alignment vertical="top"/>
    </xf>
    <xf numFmtId="43" fontId="14" fillId="0" borderId="39" xfId="1" applyFont="1" applyFill="1" applyBorder="1" applyAlignment="1">
      <alignment vertical="top"/>
    </xf>
    <xf numFmtId="0" fontId="13" fillId="0" borderId="11" xfId="3" applyFont="1" applyBorder="1" applyAlignment="1">
      <alignment horizontal="center" wrapText="1"/>
    </xf>
    <xf numFmtId="43" fontId="14" fillId="2" borderId="1" xfId="1" applyFont="1" applyFill="1" applyBorder="1" applyAlignment="1">
      <alignment vertical="top"/>
    </xf>
    <xf numFmtId="43" fontId="14" fillId="0" borderId="31" xfId="1" applyFont="1" applyFill="1" applyBorder="1" applyAlignment="1">
      <alignment vertical="top"/>
    </xf>
    <xf numFmtId="43" fontId="14" fillId="0" borderId="33" xfId="1" applyFont="1" applyFill="1" applyBorder="1" applyAlignment="1">
      <alignment vertical="top"/>
    </xf>
    <xf numFmtId="0" fontId="14" fillId="0" borderId="1" xfId="3" quotePrefix="1" applyFont="1" applyBorder="1" applyAlignment="1">
      <alignment vertical="top"/>
    </xf>
    <xf numFmtId="43" fontId="14" fillId="2" borderId="28" xfId="1" applyFont="1" applyFill="1" applyBorder="1" applyAlignment="1">
      <alignment vertical="top"/>
    </xf>
    <xf numFmtId="43" fontId="14" fillId="0" borderId="41" xfId="1" applyFont="1" applyFill="1" applyBorder="1" applyAlignment="1">
      <alignment vertical="top"/>
    </xf>
    <xf numFmtId="43" fontId="14" fillId="2" borderId="42" xfId="1" applyFont="1" applyFill="1" applyBorder="1" applyAlignment="1">
      <alignment vertical="top"/>
    </xf>
    <xf numFmtId="43" fontId="14" fillId="0" borderId="43" xfId="1" applyFont="1" applyFill="1" applyBorder="1" applyAlignment="1">
      <alignment vertical="top"/>
    </xf>
    <xf numFmtId="0" fontId="14" fillId="0" borderId="28" xfId="3" quotePrefix="1" applyFont="1" applyBorder="1" applyAlignment="1">
      <alignment vertical="top"/>
    </xf>
    <xf numFmtId="0" fontId="14" fillId="0" borderId="38" xfId="3" quotePrefix="1" applyFont="1" applyBorder="1" applyAlignment="1">
      <alignment vertical="top"/>
    </xf>
    <xf numFmtId="43" fontId="14" fillId="0" borderId="45" xfId="1" applyFont="1" applyFill="1" applyBorder="1" applyAlignment="1">
      <alignment vertical="top"/>
    </xf>
    <xf numFmtId="43" fontId="14" fillId="2" borderId="29" xfId="1" applyFont="1" applyFill="1" applyBorder="1" applyAlignment="1">
      <alignment vertical="top"/>
    </xf>
    <xf numFmtId="0" fontId="14" fillId="5" borderId="19" xfId="3" applyFont="1" applyFill="1" applyBorder="1" applyAlignment="1">
      <alignment vertical="top"/>
    </xf>
    <xf numFmtId="0" fontId="1" fillId="0" borderId="0" xfId="8"/>
    <xf numFmtId="0" fontId="5" fillId="0" borderId="0" xfId="8" applyFont="1" applyAlignment="1">
      <alignment horizontal="left"/>
    </xf>
    <xf numFmtId="0" fontId="6" fillId="0" borderId="0" xfId="9" applyAlignment="1">
      <alignment horizontal="center" vertical="top" wrapText="1"/>
    </xf>
    <xf numFmtId="0" fontId="6" fillId="0" borderId="47" xfId="9" applyBorder="1" applyAlignment="1">
      <alignment horizontal="center"/>
    </xf>
    <xf numFmtId="0" fontId="2" fillId="0" borderId="25" xfId="9" applyFont="1" applyBorder="1" applyAlignment="1">
      <alignment horizontal="center"/>
    </xf>
    <xf numFmtId="0" fontId="2" fillId="0" borderId="48" xfId="9" applyFont="1" applyBorder="1" applyAlignment="1">
      <alignment horizontal="center"/>
    </xf>
    <xf numFmtId="0" fontId="6" fillId="0" borderId="23" xfId="9" applyBorder="1" applyAlignment="1">
      <alignment horizontal="center"/>
    </xf>
    <xf numFmtId="0" fontId="2" fillId="0" borderId="26" xfId="9" applyFont="1" applyBorder="1" applyAlignment="1">
      <alignment horizontal="center"/>
    </xf>
    <xf numFmtId="0" fontId="2" fillId="0" borderId="49" xfId="9" applyFont="1" applyBorder="1" applyAlignment="1">
      <alignment horizontal="center"/>
    </xf>
    <xf numFmtId="0" fontId="2" fillId="0" borderId="44" xfId="9" applyFont="1" applyBorder="1" applyAlignment="1">
      <alignment horizontal="center"/>
    </xf>
    <xf numFmtId="0" fontId="6" fillId="0" borderId="20" xfId="9" applyBorder="1" applyAlignment="1">
      <alignment vertical="top" wrapText="1"/>
    </xf>
    <xf numFmtId="167" fontId="7" fillId="0" borderId="17" xfId="9" applyNumberFormat="1" applyFont="1" applyBorder="1"/>
    <xf numFmtId="167" fontId="7" fillId="0" borderId="14" xfId="9" applyNumberFormat="1" applyFont="1" applyBorder="1"/>
    <xf numFmtId="167" fontId="7" fillId="0" borderId="10" xfId="9" applyNumberFormat="1" applyFont="1" applyBorder="1"/>
    <xf numFmtId="167" fontId="24" fillId="0" borderId="0" xfId="9" applyNumberFormat="1" applyFont="1"/>
    <xf numFmtId="0" fontId="6" fillId="0" borderId="23" xfId="9" applyBorder="1" applyAlignment="1">
      <alignment vertical="top" wrapText="1"/>
    </xf>
    <xf numFmtId="167" fontId="6" fillId="0" borderId="23" xfId="9" applyNumberFormat="1" applyBorder="1"/>
    <xf numFmtId="167" fontId="6" fillId="0" borderId="0" xfId="9" applyNumberFormat="1"/>
    <xf numFmtId="167" fontId="6" fillId="0" borderId="47" xfId="9" applyNumberFormat="1" applyBorder="1"/>
    <xf numFmtId="0" fontId="6" fillId="0" borderId="16" xfId="9" applyBorder="1" applyAlignment="1">
      <alignment vertical="top" wrapText="1"/>
    </xf>
    <xf numFmtId="167" fontId="6" fillId="0" borderId="16" xfId="9" applyNumberFormat="1" applyBorder="1"/>
    <xf numFmtId="167" fontId="6" fillId="0" borderId="21" xfId="9" applyNumberFormat="1" applyBorder="1"/>
    <xf numFmtId="167" fontId="6" fillId="0" borderId="12" xfId="9" applyNumberFormat="1" applyBorder="1"/>
    <xf numFmtId="0" fontId="6" fillId="0" borderId="23" xfId="9" applyBorder="1" applyAlignment="1">
      <alignment vertical="center" wrapText="1"/>
    </xf>
    <xf numFmtId="167" fontId="6" fillId="0" borderId="23" xfId="9" applyNumberFormat="1" applyBorder="1" applyAlignment="1">
      <alignment horizontal="center"/>
    </xf>
    <xf numFmtId="167" fontId="6" fillId="0" borderId="47" xfId="9" applyNumberFormat="1" applyBorder="1" applyAlignment="1">
      <alignment horizontal="center"/>
    </xf>
    <xf numFmtId="0" fontId="6" fillId="0" borderId="26" xfId="9" applyBorder="1" applyAlignment="1">
      <alignment vertical="top" wrapText="1"/>
    </xf>
    <xf numFmtId="167" fontId="6" fillId="0" borderId="26" xfId="9" applyNumberFormat="1" applyBorder="1"/>
    <xf numFmtId="43" fontId="6" fillId="0" borderId="49" xfId="9" applyNumberFormat="1" applyBorder="1"/>
    <xf numFmtId="167" fontId="6" fillId="0" borderId="26" xfId="9" applyNumberFormat="1" applyBorder="1" applyAlignment="1">
      <alignment horizontal="center"/>
    </xf>
    <xf numFmtId="168" fontId="6" fillId="0" borderId="44" xfId="10" applyNumberFormat="1" applyFont="1" applyFill="1" applyBorder="1" applyAlignment="1">
      <alignment horizontal="center"/>
    </xf>
    <xf numFmtId="0" fontId="3" fillId="0" borderId="0" xfId="9" applyFont="1" applyAlignment="1">
      <alignment horizontal="left"/>
    </xf>
    <xf numFmtId="0" fontId="2" fillId="0" borderId="0" xfId="9" applyFont="1" applyAlignment="1">
      <alignment horizontal="center" vertical="top" wrapText="1"/>
    </xf>
    <xf numFmtId="0" fontId="2" fillId="0" borderId="0" xfId="8" applyFont="1" applyAlignment="1">
      <alignment horizontal="center"/>
    </xf>
    <xf numFmtId="0" fontId="6" fillId="0" borderId="0" xfId="8" applyFont="1" applyAlignment="1">
      <alignment horizontal="right"/>
    </xf>
    <xf numFmtId="0" fontId="2" fillId="0" borderId="1" xfId="8" applyFont="1" applyBorder="1" applyAlignment="1">
      <alignment horizontal="center" vertical="top" wrapText="1"/>
    </xf>
    <xf numFmtId="0" fontId="2" fillId="0" borderId="1" xfId="8" applyFont="1" applyBorder="1" applyAlignment="1">
      <alignment vertical="top" wrapText="1"/>
    </xf>
    <xf numFmtId="0" fontId="6" fillId="0" borderId="1" xfId="8" applyFont="1" applyBorder="1" applyAlignment="1">
      <alignment vertical="top" wrapText="1"/>
    </xf>
    <xf numFmtId="0" fontId="25" fillId="0" borderId="1" xfId="8" applyFont="1" applyBorder="1" applyAlignment="1">
      <alignment horizontal="left" vertical="top" wrapText="1" indent="3"/>
    </xf>
    <xf numFmtId="9" fontId="25" fillId="0" borderId="1" xfId="11" applyFont="1" applyBorder="1" applyAlignment="1">
      <alignment horizontal="left" vertical="top" wrapText="1" indent="3"/>
    </xf>
    <xf numFmtId="43" fontId="25" fillId="0" borderId="1" xfId="10" applyFont="1" applyBorder="1" applyAlignment="1">
      <alignment horizontal="left" vertical="top" wrapText="1" indent="3"/>
    </xf>
    <xf numFmtId="0" fontId="6" fillId="0" borderId="1" xfId="0" applyFont="1" applyBorder="1" applyAlignment="1">
      <alignment horizontal="left" vertical="center" wrapText="1"/>
    </xf>
    <xf numFmtId="0" fontId="12" fillId="0" borderId="0" xfId="0" applyFont="1" applyAlignment="1">
      <alignment horizontal="center" vertical="top" wrapText="1"/>
    </xf>
    <xf numFmtId="0" fontId="6" fillId="0" borderId="0" xfId="0" applyFont="1" applyAlignment="1">
      <alignment horizontal="center" vertical="top" wrapText="1"/>
    </xf>
    <xf numFmtId="0" fontId="11" fillId="0" borderId="0" xfId="0" applyFont="1" applyAlignment="1">
      <alignment horizontal="left"/>
    </xf>
    <xf numFmtId="0" fontId="6" fillId="0" borderId="1" xfId="0" applyFont="1" applyBorder="1" applyAlignment="1">
      <alignment horizontal="left" vertical="top" wrapText="1"/>
    </xf>
    <xf numFmtId="0" fontId="17" fillId="0" borderId="0" xfId="0" applyFont="1" applyAlignment="1">
      <alignment horizontal="left" vertical="center" wrapText="1"/>
    </xf>
    <xf numFmtId="0" fontId="18" fillId="0" borderId="0" xfId="0" applyFont="1" applyAlignment="1">
      <alignment horizontal="left" vertical="center" wrapText="1"/>
    </xf>
    <xf numFmtId="0" fontId="15" fillId="0" borderId="28" xfId="0" applyFont="1" applyBorder="1" applyAlignment="1">
      <alignment horizontal="left" vertical="top" wrapText="1"/>
    </xf>
    <xf numFmtId="0" fontId="15" fillId="0" borderId="31" xfId="0" applyFont="1" applyBorder="1" applyAlignment="1">
      <alignment horizontal="left" vertical="top" wrapText="1"/>
    </xf>
    <xf numFmtId="0" fontId="2" fillId="0" borderId="28" xfId="0" applyFont="1" applyBorder="1" applyAlignment="1">
      <alignment horizontal="left" vertical="center" wrapText="1"/>
    </xf>
    <xf numFmtId="0" fontId="15" fillId="0" borderId="31" xfId="0" applyFont="1" applyBorder="1" applyAlignment="1">
      <alignment horizontal="lef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8" xfId="0" applyFont="1" applyBorder="1" applyAlignment="1">
      <alignment horizontal="left" vertical="center" wrapText="1"/>
    </xf>
    <xf numFmtId="0" fontId="15" fillId="0" borderId="24" xfId="0" applyFont="1" applyBorder="1" applyAlignment="1">
      <alignment horizontal="center" vertical="center" wrapText="1"/>
    </xf>
    <xf numFmtId="43" fontId="14" fillId="4" borderId="36" xfId="1" applyFont="1" applyFill="1" applyBorder="1" applyAlignment="1">
      <alignment horizontal="center" vertical="top"/>
    </xf>
    <xf numFmtId="43" fontId="14" fillId="4" borderId="40" xfId="1" applyFont="1" applyFill="1" applyBorder="1" applyAlignment="1">
      <alignment horizontal="center" vertical="top"/>
    </xf>
    <xf numFmtId="43" fontId="14" fillId="4" borderId="44" xfId="1" applyFont="1" applyFill="1" applyBorder="1" applyAlignment="1">
      <alignment horizontal="center" vertical="top"/>
    </xf>
    <xf numFmtId="43" fontId="14" fillId="4" borderId="20" xfId="1" applyFont="1" applyFill="1" applyBorder="1" applyAlignment="1">
      <alignment horizontal="center" vertical="top"/>
    </xf>
    <xf numFmtId="43" fontId="14" fillId="4" borderId="19" xfId="1" applyFont="1" applyFill="1" applyBorder="1" applyAlignment="1">
      <alignment horizontal="center" vertical="top"/>
    </xf>
    <xf numFmtId="43" fontId="14" fillId="4" borderId="2" xfId="1" applyFont="1" applyFill="1" applyBorder="1" applyAlignment="1">
      <alignment horizontal="center" vertical="top"/>
    </xf>
    <xf numFmtId="0" fontId="14" fillId="4" borderId="20" xfId="3" applyFont="1" applyFill="1" applyBorder="1" applyAlignment="1">
      <alignment horizontal="center" vertical="top"/>
    </xf>
    <xf numFmtId="0" fontId="14" fillId="4" borderId="2" xfId="3" applyFont="1" applyFill="1" applyBorder="1" applyAlignment="1">
      <alignment horizontal="center" vertical="top"/>
    </xf>
    <xf numFmtId="4" fontId="2" fillId="0" borderId="46" xfId="9" applyNumberFormat="1" applyFont="1" applyBorder="1" applyAlignment="1">
      <alignment horizontal="center" vertical="top" wrapText="1"/>
    </xf>
    <xf numFmtId="4" fontId="2" fillId="0" borderId="8" xfId="9" applyNumberFormat="1" applyFont="1" applyBorder="1" applyAlignment="1">
      <alignment horizontal="center" vertical="top" wrapText="1"/>
    </xf>
  </cellXfs>
  <cellStyles count="12">
    <cellStyle name="Comma" xfId="1" builtinId="3"/>
    <cellStyle name="Comma 2" xfId="4" xr:uid="{00000000-0005-0000-0000-000001000000}"/>
    <cellStyle name="Comma 3" xfId="6" xr:uid="{00000000-0005-0000-0000-000002000000}"/>
    <cellStyle name="Comma 4" xfId="10" xr:uid="{A188D855-8C4D-4EA8-9C54-753458EF5251}"/>
    <cellStyle name="Currency" xfId="2" builtinId="4"/>
    <cellStyle name="Normal" xfId="0" builtinId="0"/>
    <cellStyle name="Normal 2" xfId="3" xr:uid="{00000000-0005-0000-0000-000005000000}"/>
    <cellStyle name="Normal 2 2" xfId="9" xr:uid="{474A65D7-CC2D-4A5C-8253-D4F03C270140}"/>
    <cellStyle name="Normal 3" xfId="5" xr:uid="{00000000-0005-0000-0000-000006000000}"/>
    <cellStyle name="Normal 4" xfId="8" xr:uid="{D9F1A436-6274-4B2E-B1D9-837C13228E54}"/>
    <cellStyle name="Percent 2" xfId="7" xr:uid="{00000000-0005-0000-0000-000007000000}"/>
    <cellStyle name="Percent 3" xfId="11" xr:uid="{EFE078F0-AD46-40AA-8314-D6545C5AF71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A58"/>
  <sheetViews>
    <sheetView showZeros="0" topLeftCell="A3" zoomScaleNormal="100" workbookViewId="0">
      <selection activeCell="M18" sqref="M18"/>
    </sheetView>
  </sheetViews>
  <sheetFormatPr defaultRowHeight="12.75"/>
  <cols>
    <col min="1" max="2" width="20.7109375" style="10" customWidth="1"/>
    <col min="3" max="3" width="12.42578125" style="10" customWidth="1"/>
    <col min="4" max="12" width="10.7109375" customWidth="1"/>
    <col min="13" max="13" width="11.85546875" customWidth="1"/>
    <col min="14" max="24" width="10.7109375" customWidth="1"/>
    <col min="25" max="25" width="12.140625" customWidth="1"/>
    <col min="26" max="27" width="10.7109375" customWidth="1"/>
    <col min="28" max="28" width="11.7109375" bestFit="1" customWidth="1"/>
    <col min="29" max="37" width="10.7109375" customWidth="1"/>
    <col min="38" max="38" width="11.28515625" bestFit="1" customWidth="1"/>
    <col min="39" max="39" width="13.42578125" customWidth="1"/>
    <col min="40" max="40" width="10.7109375" customWidth="1"/>
    <col min="41" max="41" width="12.85546875" bestFit="1" customWidth="1"/>
    <col min="42" max="42" width="15.140625" bestFit="1" customWidth="1"/>
    <col min="43" max="46" width="10.7109375" customWidth="1"/>
    <col min="47" max="47" width="14.7109375" bestFit="1" customWidth="1"/>
    <col min="48" max="48" width="17" bestFit="1" customWidth="1"/>
    <col min="49" max="49" width="12.85546875" bestFit="1" customWidth="1"/>
    <col min="50" max="50" width="14.140625" bestFit="1" customWidth="1"/>
    <col min="51" max="53" width="10.7109375" customWidth="1"/>
  </cols>
  <sheetData>
    <row r="1" spans="1:53" s="2" customFormat="1" ht="18">
      <c r="A1" s="6" t="s">
        <v>0</v>
      </c>
      <c r="B1" s="6"/>
      <c r="C1" s="6"/>
    </row>
    <row r="2" spans="1:53" s="2" customFormat="1" ht="18">
      <c r="A2" s="7"/>
      <c r="B2" s="7"/>
      <c r="C2" s="7"/>
      <c r="D2" s="4"/>
      <c r="E2" s="4"/>
      <c r="F2" s="4"/>
      <c r="G2" s="4"/>
      <c r="H2" s="4"/>
      <c r="I2" s="4"/>
      <c r="J2" s="4"/>
      <c r="K2" s="4"/>
      <c r="L2" s="4"/>
      <c r="M2" s="4"/>
      <c r="N2" s="4"/>
      <c r="O2" s="4"/>
      <c r="P2" s="4"/>
      <c r="Q2" s="4"/>
      <c r="R2" s="4"/>
      <c r="T2" s="21"/>
    </row>
    <row r="3" spans="1:53" s="2" customFormat="1" ht="18">
      <c r="A3" s="8" t="s">
        <v>1</v>
      </c>
      <c r="B3" s="8"/>
      <c r="C3" s="8"/>
    </row>
    <row r="4" spans="1:53" s="2" customFormat="1" ht="18">
      <c r="A4" s="8"/>
      <c r="B4" s="8"/>
      <c r="C4" s="8"/>
    </row>
    <row r="5" spans="1:53" s="18" customFormat="1" ht="76.5">
      <c r="A5" s="17" t="s">
        <v>2</v>
      </c>
      <c r="B5" s="17" t="s">
        <v>3</v>
      </c>
      <c r="C5" s="17" t="s">
        <v>4</v>
      </c>
      <c r="D5" s="5" t="s">
        <v>5</v>
      </c>
      <c r="E5" s="213" t="s">
        <v>6</v>
      </c>
      <c r="F5" s="213" t="s">
        <v>7</v>
      </c>
      <c r="G5" s="213" t="s">
        <v>8</v>
      </c>
      <c r="H5" s="213" t="s">
        <v>9</v>
      </c>
      <c r="I5" s="5" t="s">
        <v>10</v>
      </c>
      <c r="J5" s="5" t="s">
        <v>11</v>
      </c>
      <c r="K5" s="213" t="s">
        <v>12</v>
      </c>
      <c r="L5" s="213" t="s">
        <v>13</v>
      </c>
      <c r="M5" s="213" t="s">
        <v>14</v>
      </c>
      <c r="N5" s="213" t="s">
        <v>15</v>
      </c>
      <c r="O5" s="5" t="s">
        <v>16</v>
      </c>
      <c r="P5" s="5" t="s">
        <v>17</v>
      </c>
      <c r="Q5" s="5" t="s">
        <v>18</v>
      </c>
      <c r="R5" s="5" t="s">
        <v>19</v>
      </c>
      <c r="S5" s="5" t="s">
        <v>20</v>
      </c>
      <c r="T5" s="5" t="s">
        <v>21</v>
      </c>
      <c r="U5" s="5" t="s">
        <v>22</v>
      </c>
      <c r="V5" s="5" t="s">
        <v>23</v>
      </c>
      <c r="W5" s="5" t="s">
        <v>24</v>
      </c>
      <c r="X5" s="5" t="s">
        <v>25</v>
      </c>
      <c r="Y5" s="5" t="s">
        <v>26</v>
      </c>
      <c r="Z5" s="5" t="s">
        <v>27</v>
      </c>
      <c r="AA5" s="5" t="s">
        <v>28</v>
      </c>
      <c r="AB5" s="5" t="s">
        <v>29</v>
      </c>
      <c r="AC5" s="5" t="s">
        <v>30</v>
      </c>
      <c r="AD5" s="5" t="s">
        <v>31</v>
      </c>
      <c r="AE5" s="5" t="s">
        <v>32</v>
      </c>
      <c r="AF5" s="5" t="s">
        <v>33</v>
      </c>
      <c r="AG5" s="5" t="s">
        <v>34</v>
      </c>
      <c r="AH5" s="5" t="s">
        <v>35</v>
      </c>
      <c r="AI5" s="5" t="s">
        <v>36</v>
      </c>
      <c r="AJ5" s="5" t="s">
        <v>37</v>
      </c>
      <c r="AK5" s="5" t="s">
        <v>38</v>
      </c>
      <c r="AL5" s="5" t="s">
        <v>39</v>
      </c>
      <c r="AM5" s="5" t="s">
        <v>40</v>
      </c>
      <c r="AN5" s="5" t="s">
        <v>41</v>
      </c>
      <c r="AO5" s="5" t="s">
        <v>42</v>
      </c>
      <c r="AP5" s="5" t="s">
        <v>43</v>
      </c>
      <c r="AQ5" s="5" t="s">
        <v>44</v>
      </c>
      <c r="AR5" s="5" t="s">
        <v>45</v>
      </c>
      <c r="AS5" s="5" t="s">
        <v>46</v>
      </c>
      <c r="AT5" s="5" t="s">
        <v>47</v>
      </c>
      <c r="AU5" s="5" t="s">
        <v>48</v>
      </c>
      <c r="AV5" s="5" t="s">
        <v>49</v>
      </c>
      <c r="AW5" s="5" t="s">
        <v>50</v>
      </c>
      <c r="AX5" s="5" t="s">
        <v>51</v>
      </c>
      <c r="AY5" s="5" t="s">
        <v>52</v>
      </c>
      <c r="AZ5" s="5" t="s">
        <v>53</v>
      </c>
      <c r="BA5" s="5" t="s">
        <v>54</v>
      </c>
    </row>
    <row r="6" spans="1:53" s="16" customFormat="1">
      <c r="A6" s="16" t="s">
        <v>55</v>
      </c>
      <c r="B6" s="16" t="s">
        <v>56</v>
      </c>
      <c r="C6" s="16" t="s">
        <v>57</v>
      </c>
      <c r="D6" s="16" t="s">
        <v>58</v>
      </c>
      <c r="E6" s="16" t="s">
        <v>59</v>
      </c>
      <c r="F6" s="16" t="s">
        <v>59</v>
      </c>
      <c r="G6" s="16" t="s">
        <v>59</v>
      </c>
      <c r="H6" s="16" t="s">
        <v>59</v>
      </c>
      <c r="I6" s="16" t="s">
        <v>60</v>
      </c>
      <c r="J6" s="16" t="s">
        <v>61</v>
      </c>
      <c r="K6" s="16" t="s">
        <v>62</v>
      </c>
      <c r="L6" s="16" t="s">
        <v>62</v>
      </c>
      <c r="M6" s="16" t="s">
        <v>62</v>
      </c>
      <c r="N6" s="16" t="s">
        <v>62</v>
      </c>
      <c r="O6" s="16" t="s">
        <v>63</v>
      </c>
      <c r="S6" s="16" t="s">
        <v>64</v>
      </c>
      <c r="T6" s="16" t="s">
        <v>65</v>
      </c>
      <c r="U6" s="16" t="s">
        <v>66</v>
      </c>
      <c r="V6" s="16" t="s">
        <v>67</v>
      </c>
      <c r="W6" s="16" t="s">
        <v>68</v>
      </c>
      <c r="X6" s="16" t="s">
        <v>69</v>
      </c>
      <c r="Y6" s="16" t="s">
        <v>70</v>
      </c>
      <c r="Z6" s="16" t="s">
        <v>71</v>
      </c>
      <c r="AA6" s="16" t="s">
        <v>72</v>
      </c>
      <c r="AB6" s="16" t="s">
        <v>73</v>
      </c>
      <c r="AC6" s="16" t="s">
        <v>74</v>
      </c>
      <c r="AD6" s="16" t="s">
        <v>75</v>
      </c>
      <c r="AE6" s="16" t="s">
        <v>76</v>
      </c>
      <c r="AF6" s="16" t="s">
        <v>77</v>
      </c>
      <c r="AG6" s="16" t="s">
        <v>78</v>
      </c>
      <c r="AH6" s="16" t="s">
        <v>79</v>
      </c>
      <c r="AI6" s="16" t="s">
        <v>80</v>
      </c>
      <c r="AJ6" s="16" t="s">
        <v>81</v>
      </c>
      <c r="AK6" s="16" t="s">
        <v>82</v>
      </c>
      <c r="AL6" s="16" t="s">
        <v>83</v>
      </c>
      <c r="AM6" s="16" t="s">
        <v>84</v>
      </c>
      <c r="AN6" s="16" t="s">
        <v>85</v>
      </c>
      <c r="AO6" s="16" t="s">
        <v>86</v>
      </c>
      <c r="AP6" s="16" t="s">
        <v>87</v>
      </c>
      <c r="AQ6" s="16" t="s">
        <v>88</v>
      </c>
      <c r="AR6" s="16" t="s">
        <v>89</v>
      </c>
      <c r="AS6" s="16" t="s">
        <v>90</v>
      </c>
      <c r="AT6" s="16" t="s">
        <v>91</v>
      </c>
      <c r="AU6" s="16" t="s">
        <v>92</v>
      </c>
      <c r="AV6" s="16" t="s">
        <v>93</v>
      </c>
      <c r="AW6" s="16" t="s">
        <v>94</v>
      </c>
      <c r="AX6" s="16" t="s">
        <v>95</v>
      </c>
      <c r="AY6" s="16" t="s">
        <v>96</v>
      </c>
      <c r="AZ6" s="16" t="s">
        <v>97</v>
      </c>
      <c r="BA6" s="16" t="s">
        <v>98</v>
      </c>
    </row>
    <row r="7" spans="1:53">
      <c r="A7" s="9"/>
      <c r="B7"/>
      <c r="C7"/>
      <c r="I7" t="str">
        <f>CONCATENATE(E7,"-",F7,"-",G7,"-",H7,"-")</f>
        <v>----</v>
      </c>
      <c r="R7" s="19"/>
      <c r="S7" s="19">
        <f>R7</f>
        <v>0</v>
      </c>
      <c r="T7" s="20">
        <f>VALUE(ROUNDUP(MONTH(S7)/12*4,0)*3&amp;"/"&amp;YEAR(S7))</f>
        <v>61</v>
      </c>
      <c r="V7" s="25"/>
      <c r="W7" s="25"/>
      <c r="X7" s="24"/>
      <c r="Z7" s="23"/>
      <c r="AA7" s="23" t="e">
        <f>Z7/X7</f>
        <v>#DIV/0!</v>
      </c>
      <c r="AB7" s="23"/>
      <c r="AC7" s="23"/>
      <c r="AD7" s="23"/>
      <c r="AE7" s="23">
        <f>Z7-AB7-AC7+AD7</f>
        <v>0</v>
      </c>
      <c r="AF7" s="23" t="e">
        <f>AE7/X7</f>
        <v>#DIV/0!</v>
      </c>
      <c r="AG7" s="23"/>
      <c r="AH7" s="23" t="e">
        <f>AG7/X7</f>
        <v>#DIV/0!</v>
      </c>
      <c r="AI7" s="23"/>
      <c r="AJ7" s="23" t="e">
        <f>AI7/X7</f>
        <v>#DIV/0!</v>
      </c>
      <c r="AK7" s="23">
        <f>AE7-AG7-AI7</f>
        <v>0</v>
      </c>
      <c r="AL7" s="23" t="e">
        <f>AK7/X7</f>
        <v>#DIV/0!</v>
      </c>
      <c r="AM7" s="23"/>
      <c r="AN7" s="23"/>
      <c r="AO7" s="23" t="e">
        <f>AN7/X7</f>
        <v>#DIV/0!</v>
      </c>
      <c r="AP7" s="23"/>
      <c r="AQ7" s="23" t="e">
        <f>AP7/X7</f>
        <v>#DIV/0!</v>
      </c>
      <c r="AR7" s="23"/>
      <c r="AS7" s="23" t="e">
        <f>AR7/X7</f>
        <v>#DIV/0!</v>
      </c>
      <c r="AT7" s="23"/>
      <c r="AU7" s="23" t="e">
        <f>AT7/X7</f>
        <v>#DIV/0!</v>
      </c>
      <c r="AV7" s="23"/>
      <c r="AW7" s="23" t="e">
        <f>AV7/X7</f>
        <v>#DIV/0!</v>
      </c>
      <c r="AX7" s="23"/>
      <c r="AY7" s="23" t="e">
        <f>AX7/X7</f>
        <v>#DIV/0!</v>
      </c>
      <c r="AZ7" s="23"/>
      <c r="BA7" s="23" t="e">
        <f>AZ7/X7</f>
        <v>#DIV/0!</v>
      </c>
    </row>
    <row r="8" spans="1:53">
      <c r="A8" s="9"/>
      <c r="B8" s="9"/>
      <c r="C8" s="9"/>
    </row>
    <row r="9" spans="1:53">
      <c r="A9" s="11" t="s">
        <v>99</v>
      </c>
      <c r="B9" s="13" t="s">
        <v>100</v>
      </c>
      <c r="C9" s="13"/>
      <c r="D9" s="13"/>
      <c r="E9" s="13"/>
      <c r="F9" s="13"/>
      <c r="G9" s="13"/>
      <c r="H9" s="12"/>
    </row>
    <row r="10" spans="1:53">
      <c r="A10" s="11" t="s">
        <v>101</v>
      </c>
      <c r="B10" s="13" t="s">
        <v>102</v>
      </c>
      <c r="C10" s="13"/>
      <c r="D10" s="13"/>
      <c r="E10" s="13"/>
      <c r="F10" s="13"/>
      <c r="G10" s="13"/>
      <c r="H10" s="12"/>
    </row>
    <row r="11" spans="1:53">
      <c r="A11" s="11" t="s">
        <v>103</v>
      </c>
      <c r="B11" s="13" t="s">
        <v>104</v>
      </c>
      <c r="C11" s="13"/>
      <c r="D11" s="13"/>
      <c r="E11" s="13"/>
      <c r="F11" s="13"/>
      <c r="G11" s="13"/>
      <c r="H11" s="12"/>
    </row>
    <row r="12" spans="1:53">
      <c r="A12" s="11" t="s">
        <v>105</v>
      </c>
      <c r="B12" s="13" t="s">
        <v>106</v>
      </c>
      <c r="C12" s="13"/>
      <c r="D12" s="13"/>
      <c r="E12" s="13"/>
      <c r="F12" s="13"/>
      <c r="G12" s="13"/>
      <c r="H12" s="12"/>
    </row>
    <row r="13" spans="1:53">
      <c r="A13" s="11" t="s">
        <v>107</v>
      </c>
      <c r="B13" s="13" t="s">
        <v>108</v>
      </c>
      <c r="C13" s="13"/>
      <c r="D13" s="13"/>
      <c r="E13" s="13"/>
      <c r="F13" s="13"/>
      <c r="G13" s="13"/>
      <c r="H13" s="12"/>
    </row>
    <row r="14" spans="1:53">
      <c r="A14" s="11" t="s">
        <v>109</v>
      </c>
      <c r="B14" s="13" t="s">
        <v>110</v>
      </c>
      <c r="C14" s="13"/>
      <c r="D14" s="13"/>
      <c r="E14" s="13"/>
      <c r="F14" s="13"/>
      <c r="G14" s="13"/>
      <c r="H14" s="12"/>
    </row>
    <row r="15" spans="1:53">
      <c r="A15" s="11" t="s">
        <v>111</v>
      </c>
      <c r="B15" s="13" t="s">
        <v>112</v>
      </c>
      <c r="C15" s="13"/>
      <c r="D15" s="13"/>
      <c r="E15" s="13"/>
      <c r="F15" s="13"/>
      <c r="G15" s="13"/>
      <c r="H15" s="12"/>
      <c r="AP15" s="16"/>
    </row>
    <row r="16" spans="1:53">
      <c r="A16" s="11" t="s">
        <v>113</v>
      </c>
      <c r="B16" s="13" t="s">
        <v>114</v>
      </c>
      <c r="C16" s="215"/>
      <c r="D16" s="215"/>
      <c r="E16" s="13"/>
      <c r="F16" s="13"/>
      <c r="G16" s="13"/>
      <c r="H16" s="12"/>
      <c r="AP16" s="16"/>
    </row>
    <row r="17" spans="1:42">
      <c r="A17" s="11" t="s">
        <v>115</v>
      </c>
      <c r="B17" s="13" t="s">
        <v>116</v>
      </c>
      <c r="C17" s="13"/>
      <c r="E17" s="13"/>
      <c r="F17" s="13"/>
      <c r="G17" s="13"/>
      <c r="H17" s="12"/>
      <c r="AP17" s="16"/>
    </row>
    <row r="18" spans="1:42">
      <c r="A18" s="11" t="s">
        <v>117</v>
      </c>
      <c r="B18" s="13" t="s">
        <v>118</v>
      </c>
      <c r="C18" s="13"/>
      <c r="D18" s="13"/>
      <c r="E18" s="13"/>
      <c r="F18" s="13"/>
      <c r="G18" s="13"/>
      <c r="H18" s="12"/>
      <c r="AP18" s="16"/>
    </row>
    <row r="19" spans="1:42">
      <c r="A19" s="11" t="s">
        <v>119</v>
      </c>
      <c r="B19" s="13" t="s">
        <v>120</v>
      </c>
      <c r="C19" s="13"/>
      <c r="D19" s="13"/>
      <c r="E19" s="13"/>
      <c r="F19" s="13"/>
      <c r="G19" s="13"/>
      <c r="H19" s="12"/>
      <c r="AP19" s="16"/>
    </row>
    <row r="20" spans="1:42">
      <c r="A20" s="11" t="s">
        <v>121</v>
      </c>
      <c r="B20" t="s">
        <v>122</v>
      </c>
      <c r="C20"/>
      <c r="E20" s="13"/>
      <c r="F20" s="13"/>
      <c r="G20" s="13"/>
      <c r="AP20" s="16"/>
    </row>
    <row r="21" spans="1:42">
      <c r="A21" s="11" t="s">
        <v>123</v>
      </c>
      <c r="B21" s="13" t="s">
        <v>124</v>
      </c>
      <c r="C21" s="13"/>
      <c r="D21" s="13"/>
      <c r="E21" s="13"/>
      <c r="F21" s="13"/>
      <c r="G21" s="13"/>
      <c r="AP21" s="16"/>
    </row>
    <row r="22" spans="1:42">
      <c r="A22" s="11" t="s">
        <v>125</v>
      </c>
      <c r="B22" s="13" t="s">
        <v>126</v>
      </c>
      <c r="C22" s="13"/>
      <c r="D22" s="13"/>
      <c r="E22" s="13"/>
      <c r="F22" s="13"/>
      <c r="G22" s="13"/>
      <c r="AP22" s="16"/>
    </row>
    <row r="23" spans="1:42">
      <c r="A23" s="11" t="s">
        <v>127</v>
      </c>
      <c r="B23" s="13" t="s">
        <v>128</v>
      </c>
      <c r="C23" s="13"/>
      <c r="D23" s="13"/>
      <c r="E23" s="13"/>
      <c r="F23" s="13"/>
      <c r="G23" s="13"/>
      <c r="AP23" s="16"/>
    </row>
    <row r="24" spans="1:42">
      <c r="A24" s="11" t="s">
        <v>129</v>
      </c>
      <c r="B24" s="13" t="s">
        <v>130</v>
      </c>
      <c r="C24" s="13"/>
      <c r="D24" s="13"/>
      <c r="E24" s="13"/>
      <c r="F24" s="13"/>
      <c r="G24" s="13"/>
      <c r="AP24" s="16"/>
    </row>
    <row r="25" spans="1:42">
      <c r="A25" s="11" t="s">
        <v>131</v>
      </c>
      <c r="B25" s="13" t="s">
        <v>132</v>
      </c>
      <c r="C25" s="13"/>
      <c r="D25" s="13"/>
      <c r="E25" s="13"/>
      <c r="F25" s="13"/>
      <c r="G25" s="13"/>
      <c r="AP25" s="16"/>
    </row>
    <row r="26" spans="1:42">
      <c r="A26" s="11" t="s">
        <v>133</v>
      </c>
      <c r="B26" s="13" t="s">
        <v>134</v>
      </c>
      <c r="C26" s="13"/>
      <c r="D26" s="13"/>
      <c r="E26" s="13"/>
      <c r="F26" s="13"/>
      <c r="G26" s="13"/>
      <c r="AP26" s="16"/>
    </row>
    <row r="27" spans="1:42">
      <c r="A27" s="11" t="s">
        <v>135</v>
      </c>
      <c r="B27" s="13" t="s">
        <v>136</v>
      </c>
      <c r="C27" s="13"/>
      <c r="D27" s="13"/>
      <c r="E27" s="13"/>
      <c r="F27" s="13"/>
      <c r="G27" s="13"/>
      <c r="AP27" s="16"/>
    </row>
    <row r="28" spans="1:42">
      <c r="A28" s="11" t="s">
        <v>137</v>
      </c>
      <c r="B28" s="13" t="s">
        <v>138</v>
      </c>
      <c r="C28" s="13"/>
      <c r="D28" s="13"/>
      <c r="E28" s="13"/>
      <c r="F28" s="13"/>
      <c r="G28" s="13"/>
      <c r="AP28" s="16"/>
    </row>
    <row r="29" spans="1:42">
      <c r="A29" s="11" t="s">
        <v>139</v>
      </c>
      <c r="B29" s="13" t="s">
        <v>140</v>
      </c>
      <c r="C29" s="13"/>
      <c r="D29" s="13"/>
      <c r="E29" s="13"/>
      <c r="F29" s="13"/>
      <c r="G29" s="13"/>
      <c r="AP29" s="16"/>
    </row>
    <row r="30" spans="1:42">
      <c r="A30" s="11" t="s">
        <v>141</v>
      </c>
      <c r="B30" s="13" t="s">
        <v>142</v>
      </c>
      <c r="C30" s="13"/>
      <c r="D30" s="13"/>
      <c r="E30" s="13"/>
      <c r="F30" s="13"/>
      <c r="G30" s="13"/>
      <c r="AP30" s="16"/>
    </row>
    <row r="31" spans="1:42">
      <c r="A31" s="11" t="s">
        <v>143</v>
      </c>
      <c r="B31" s="13" t="s">
        <v>144</v>
      </c>
      <c r="C31" s="13"/>
      <c r="D31" s="13"/>
      <c r="E31" s="13"/>
      <c r="F31" s="13"/>
      <c r="G31" s="13"/>
      <c r="AP31" s="16"/>
    </row>
    <row r="32" spans="1:42">
      <c r="A32" s="11" t="s">
        <v>145</v>
      </c>
      <c r="B32" s="13" t="s">
        <v>146</v>
      </c>
      <c r="C32" s="13"/>
      <c r="D32" s="13"/>
      <c r="E32" s="13"/>
      <c r="F32" s="13"/>
      <c r="G32" s="13"/>
      <c r="AP32" s="16"/>
    </row>
    <row r="33" spans="1:42">
      <c r="A33" s="11" t="s">
        <v>147</v>
      </c>
      <c r="B33" s="13" t="s">
        <v>148</v>
      </c>
      <c r="C33" s="13"/>
      <c r="D33" s="13"/>
      <c r="E33" s="13"/>
      <c r="F33" s="13"/>
      <c r="G33" s="13"/>
      <c r="AP33" s="16"/>
    </row>
    <row r="34" spans="1:42">
      <c r="A34" s="11" t="s">
        <v>149</v>
      </c>
      <c r="B34" s="13" t="s">
        <v>150</v>
      </c>
      <c r="C34" s="13"/>
      <c r="D34" s="13"/>
      <c r="E34" s="13"/>
      <c r="F34" s="13"/>
      <c r="G34" s="13"/>
      <c r="AP34" s="16"/>
    </row>
    <row r="35" spans="1:42">
      <c r="A35" s="11" t="s">
        <v>151</v>
      </c>
      <c r="B35" s="13" t="s">
        <v>152</v>
      </c>
      <c r="C35" s="13"/>
      <c r="D35" s="13"/>
      <c r="E35" s="13"/>
      <c r="F35" s="13"/>
      <c r="G35" s="13"/>
      <c r="AP35" s="16"/>
    </row>
    <row r="36" spans="1:42">
      <c r="A36" s="11" t="s">
        <v>153</v>
      </c>
      <c r="B36" s="13" t="s">
        <v>154</v>
      </c>
      <c r="C36" s="13"/>
      <c r="D36" s="13"/>
      <c r="E36" s="13"/>
      <c r="F36" s="13"/>
      <c r="G36" s="13"/>
      <c r="AP36" s="16"/>
    </row>
    <row r="37" spans="1:42">
      <c r="A37" s="11" t="s">
        <v>155</v>
      </c>
      <c r="B37" s="13" t="s">
        <v>156</v>
      </c>
      <c r="C37" s="13"/>
      <c r="D37" s="13"/>
      <c r="E37" s="13"/>
      <c r="F37" s="13"/>
      <c r="G37" s="13"/>
      <c r="AP37" s="16"/>
    </row>
    <row r="38" spans="1:42">
      <c r="A38" s="11" t="s">
        <v>157</v>
      </c>
      <c r="B38" s="13" t="s">
        <v>158</v>
      </c>
      <c r="C38" s="13"/>
      <c r="D38" s="13"/>
      <c r="E38" s="13"/>
      <c r="F38" s="13"/>
      <c r="G38" s="13"/>
      <c r="AP38" s="16"/>
    </row>
    <row r="39" spans="1:42">
      <c r="A39" s="11" t="s">
        <v>159</v>
      </c>
      <c r="B39" s="13" t="s">
        <v>160</v>
      </c>
      <c r="C39" s="13"/>
      <c r="D39" s="13"/>
      <c r="E39" s="13"/>
      <c r="F39" s="13"/>
      <c r="G39" s="13"/>
      <c r="AP39" s="16"/>
    </row>
    <row r="40" spans="1:42">
      <c r="A40" s="11" t="s">
        <v>161</v>
      </c>
      <c r="B40" s="13" t="s">
        <v>162</v>
      </c>
      <c r="C40" s="13"/>
      <c r="D40" s="13"/>
      <c r="E40" s="13"/>
      <c r="F40" s="13"/>
      <c r="G40" s="13"/>
      <c r="AP40" s="16"/>
    </row>
    <row r="41" spans="1:42">
      <c r="A41" s="11" t="s">
        <v>163</v>
      </c>
      <c r="B41" s="13" t="s">
        <v>164</v>
      </c>
      <c r="C41" s="13"/>
      <c r="D41" s="13"/>
      <c r="E41" s="13"/>
      <c r="F41" s="13"/>
      <c r="G41" s="13"/>
      <c r="AP41" s="16"/>
    </row>
    <row r="42" spans="1:42">
      <c r="A42" s="11" t="s">
        <v>165</v>
      </c>
      <c r="B42" s="13" t="s">
        <v>166</v>
      </c>
      <c r="C42" s="13"/>
      <c r="D42" s="13"/>
      <c r="E42" s="13"/>
      <c r="F42" s="13"/>
      <c r="G42" s="13"/>
      <c r="AP42" s="16"/>
    </row>
    <row r="43" spans="1:42">
      <c r="A43" s="11" t="s">
        <v>167</v>
      </c>
      <c r="B43" s="13" t="s">
        <v>168</v>
      </c>
      <c r="C43" s="13"/>
      <c r="D43" s="13"/>
      <c r="E43" s="13"/>
      <c r="F43" s="13"/>
      <c r="G43" s="13"/>
      <c r="AP43" s="16"/>
    </row>
    <row r="44" spans="1:42">
      <c r="A44" s="11" t="s">
        <v>169</v>
      </c>
      <c r="B44" s="13" t="s">
        <v>170</v>
      </c>
      <c r="C44" s="13"/>
      <c r="D44" s="13"/>
      <c r="E44" s="13"/>
      <c r="F44" s="13"/>
      <c r="G44" s="13"/>
      <c r="AP44" s="16"/>
    </row>
    <row r="45" spans="1:42">
      <c r="A45" s="11" t="s">
        <v>171</v>
      </c>
      <c r="B45" s="13" t="s">
        <v>172</v>
      </c>
      <c r="C45" s="13"/>
      <c r="D45" s="13"/>
      <c r="E45" s="13"/>
      <c r="F45" s="13"/>
      <c r="G45" s="13"/>
    </row>
    <row r="46" spans="1:42">
      <c r="A46" s="11"/>
      <c r="B46" s="13" t="s">
        <v>173</v>
      </c>
      <c r="C46" s="13"/>
      <c r="D46" s="13"/>
      <c r="E46" s="13"/>
      <c r="F46" s="13"/>
      <c r="G46" s="13"/>
    </row>
    <row r="47" spans="1:42">
      <c r="A47" s="11" t="s">
        <v>174</v>
      </c>
      <c r="B47" s="13" t="s">
        <v>175</v>
      </c>
      <c r="C47" s="13"/>
      <c r="D47" s="13"/>
      <c r="E47" s="13"/>
      <c r="F47" s="13"/>
      <c r="G47" s="13"/>
    </row>
    <row r="48" spans="1:42">
      <c r="A48" s="11" t="s">
        <v>176</v>
      </c>
      <c r="B48" s="13" t="s">
        <v>177</v>
      </c>
      <c r="C48" s="13"/>
      <c r="D48" s="13"/>
      <c r="E48" s="13"/>
      <c r="F48" s="13"/>
      <c r="G48" s="13"/>
    </row>
    <row r="49" spans="1:9">
      <c r="A49" s="11" t="s">
        <v>178</v>
      </c>
      <c r="B49" s="13" t="s">
        <v>179</v>
      </c>
      <c r="C49" s="13"/>
      <c r="D49" s="13"/>
      <c r="E49" s="13"/>
      <c r="F49" s="13"/>
      <c r="G49" s="13"/>
    </row>
    <row r="50" spans="1:9">
      <c r="A50" s="11" t="s">
        <v>180</v>
      </c>
      <c r="B50" s="13" t="s">
        <v>181</v>
      </c>
      <c r="C50" s="13"/>
      <c r="D50" s="13"/>
      <c r="E50" s="13"/>
      <c r="F50" s="13"/>
      <c r="G50" s="13"/>
    </row>
    <row r="51" spans="1:9">
      <c r="A51" s="11" t="s">
        <v>182</v>
      </c>
      <c r="B51" s="13" t="s">
        <v>183</v>
      </c>
      <c r="C51" s="13"/>
      <c r="D51" s="13"/>
      <c r="E51" s="13"/>
      <c r="F51" s="13"/>
      <c r="G51" s="13"/>
    </row>
    <row r="52" spans="1:9">
      <c r="A52" s="11" t="s">
        <v>184</v>
      </c>
      <c r="B52" s="13" t="s">
        <v>185</v>
      </c>
      <c r="C52" s="13"/>
      <c r="D52" s="13"/>
      <c r="E52" s="13"/>
      <c r="F52" s="13"/>
      <c r="G52" s="13"/>
    </row>
    <row r="53" spans="1:9">
      <c r="A53" s="11" t="s">
        <v>186</v>
      </c>
      <c r="B53" s="13" t="s">
        <v>187</v>
      </c>
      <c r="C53" s="13"/>
      <c r="D53" s="13"/>
      <c r="E53" s="13"/>
      <c r="F53" s="13"/>
      <c r="G53" s="13"/>
    </row>
    <row r="54" spans="1:9">
      <c r="C54" s="13"/>
      <c r="D54" s="13"/>
      <c r="E54" s="13"/>
      <c r="F54" s="13"/>
      <c r="G54" s="13"/>
      <c r="H54" s="13"/>
    </row>
    <row r="55" spans="1:9">
      <c r="A55" s="11"/>
      <c r="B55" s="11"/>
      <c r="C55" s="11"/>
      <c r="F55" s="13"/>
      <c r="G55" s="13"/>
      <c r="H55" s="13"/>
      <c r="I55" s="13"/>
    </row>
    <row r="56" spans="1:9">
      <c r="A56" s="11"/>
      <c r="B56" s="11"/>
      <c r="C56" s="11"/>
      <c r="F56" s="13"/>
      <c r="G56" s="13"/>
      <c r="H56" s="13"/>
      <c r="I56" s="13"/>
    </row>
    <row r="57" spans="1:9">
      <c r="A57" s="11"/>
      <c r="B57" s="11"/>
      <c r="C57" s="11"/>
    </row>
    <row r="58" spans="1:9">
      <c r="A58" s="22"/>
      <c r="B58" s="22"/>
      <c r="C58" s="22"/>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I17"/>
  <sheetViews>
    <sheetView zoomScaleNormal="100" workbookViewId="0"/>
  </sheetViews>
  <sheetFormatPr defaultRowHeight="12.75"/>
  <cols>
    <col min="1" max="5" width="23.5703125" customWidth="1"/>
    <col min="6" max="6" width="28" customWidth="1"/>
    <col min="7" max="9" width="23.5703125" customWidth="1"/>
  </cols>
  <sheetData>
    <row r="1" spans="1:9" ht="18">
      <c r="A1" s="6" t="s">
        <v>0</v>
      </c>
      <c r="B1" s="6"/>
      <c r="C1" s="6"/>
      <c r="D1" s="6"/>
      <c r="E1" s="6"/>
      <c r="F1" s="6"/>
    </row>
    <row r="2" spans="1:9" ht="18">
      <c r="A2" s="7"/>
      <c r="B2" s="7"/>
      <c r="C2" s="7"/>
      <c r="D2" s="7"/>
      <c r="E2" s="7"/>
      <c r="F2" s="7"/>
    </row>
    <row r="3" spans="1:9" ht="18">
      <c r="A3" s="8" t="s">
        <v>331</v>
      </c>
      <c r="B3" s="8"/>
      <c r="C3" s="8"/>
      <c r="D3" s="8"/>
      <c r="E3" s="8"/>
      <c r="F3" s="8"/>
    </row>
    <row r="6" spans="1:9" ht="38.25">
      <c r="A6" s="56" t="s">
        <v>226</v>
      </c>
      <c r="B6" s="56" t="s">
        <v>319</v>
      </c>
      <c r="C6" s="56" t="s">
        <v>332</v>
      </c>
      <c r="D6" s="56" t="s">
        <v>333</v>
      </c>
      <c r="E6" s="56" t="s">
        <v>334</v>
      </c>
      <c r="F6" s="56" t="s">
        <v>335</v>
      </c>
      <c r="G6" s="56" t="s">
        <v>336</v>
      </c>
      <c r="H6" s="56" t="s">
        <v>337</v>
      </c>
      <c r="I6" s="57"/>
    </row>
    <row r="7" spans="1:9">
      <c r="A7" s="16" t="s">
        <v>55</v>
      </c>
      <c r="B7" s="16" t="s">
        <v>58</v>
      </c>
      <c r="C7" s="16" t="s">
        <v>286</v>
      </c>
      <c r="D7" s="16" t="s">
        <v>61</v>
      </c>
      <c r="E7" s="16" t="s">
        <v>63</v>
      </c>
      <c r="F7" s="16" t="s">
        <v>64</v>
      </c>
      <c r="G7" s="16" t="s">
        <v>65</v>
      </c>
      <c r="H7" s="16" t="s">
        <v>66</v>
      </c>
    </row>
    <row r="8" spans="1:9">
      <c r="C8" t="s">
        <v>338</v>
      </c>
      <c r="D8" t="s">
        <v>338</v>
      </c>
      <c r="E8" t="s">
        <v>338</v>
      </c>
    </row>
    <row r="10" spans="1:9">
      <c r="A10" s="11" t="s">
        <v>99</v>
      </c>
      <c r="B10" s="13" t="s">
        <v>339</v>
      </c>
      <c r="C10" s="13"/>
      <c r="D10" s="13"/>
      <c r="E10" s="13"/>
      <c r="F10" s="13"/>
    </row>
    <row r="11" spans="1:9">
      <c r="A11" s="11" t="s">
        <v>105</v>
      </c>
      <c r="B11" s="13" t="s">
        <v>340</v>
      </c>
      <c r="C11" s="13"/>
      <c r="D11" s="13"/>
      <c r="E11" s="13"/>
      <c r="F11" s="13"/>
    </row>
    <row r="12" spans="1:9">
      <c r="A12" s="11" t="s">
        <v>289</v>
      </c>
      <c r="B12" t="s">
        <v>341</v>
      </c>
      <c r="C12" s="13"/>
      <c r="D12" s="13"/>
      <c r="E12" s="13"/>
      <c r="F12" s="13"/>
    </row>
    <row r="13" spans="1:9">
      <c r="A13" s="11" t="s">
        <v>111</v>
      </c>
      <c r="B13" t="s">
        <v>342</v>
      </c>
      <c r="C13" s="13"/>
      <c r="D13" s="13"/>
      <c r="E13" s="13"/>
      <c r="F13" s="13"/>
    </row>
    <row r="14" spans="1:9">
      <c r="A14" s="11" t="s">
        <v>115</v>
      </c>
      <c r="B14" t="s">
        <v>343</v>
      </c>
    </row>
    <row r="15" spans="1:9">
      <c r="A15" s="11" t="s">
        <v>117</v>
      </c>
      <c r="B15" t="s">
        <v>344</v>
      </c>
    </row>
    <row r="16" spans="1:9">
      <c r="A16" s="11" t="s">
        <v>119</v>
      </c>
      <c r="B16" s="13" t="s">
        <v>345</v>
      </c>
    </row>
    <row r="17" spans="1:2">
      <c r="A17" s="11" t="s">
        <v>121</v>
      </c>
      <c r="B17" s="13" t="s">
        <v>346</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heetViews>
  <sheetFormatPr defaultColWidth="9" defaultRowHeight="12.75"/>
  <cols>
    <col min="1" max="1" width="15.140625" style="28" customWidth="1"/>
    <col min="2" max="2" width="17.7109375" style="28" customWidth="1"/>
    <col min="3" max="3" width="22" style="28" customWidth="1"/>
    <col min="4" max="4" width="12.5703125" style="28" customWidth="1"/>
    <col min="5" max="16384" width="9" style="28"/>
  </cols>
  <sheetData>
    <row r="1" spans="1:4" ht="18">
      <c r="A1" s="40" t="s">
        <v>0</v>
      </c>
    </row>
    <row r="2" spans="1:4" ht="18">
      <c r="A2" s="39"/>
    </row>
    <row r="3" spans="1:4" ht="18">
      <c r="A3" s="38" t="s">
        <v>347</v>
      </c>
    </row>
    <row r="6" spans="1:4" ht="25.5">
      <c r="A6" s="33"/>
      <c r="B6" s="33" t="s">
        <v>348</v>
      </c>
      <c r="C6" s="33" t="s">
        <v>349</v>
      </c>
    </row>
    <row r="7" spans="1:4" ht="38.25">
      <c r="A7" s="36" t="s">
        <v>350</v>
      </c>
      <c r="B7" s="37">
        <f>'B-4 Upwards sales'!B9</f>
        <v>0</v>
      </c>
      <c r="C7" s="34" t="s">
        <v>351</v>
      </c>
    </row>
    <row r="8" spans="1:4" ht="63.75">
      <c r="A8" s="36" t="s">
        <v>352</v>
      </c>
      <c r="B8" s="37">
        <f>SUMIFS('G-4.1 SG&amp;A listing'!H:H,'G-4.1 SG&amp;A listing'!C:C,"No",'G-4.1 SG&amp;A listing'!D:D,"No",'G-4.1 SG&amp;A listing'!E:E,"No")</f>
        <v>0</v>
      </c>
      <c r="C8" s="34" t="s">
        <v>353</v>
      </c>
    </row>
    <row r="9" spans="1:4" ht="25.5">
      <c r="A9" s="36" t="s">
        <v>354</v>
      </c>
      <c r="B9" s="35" t="e">
        <f>B8/B7</f>
        <v>#DIV/0!</v>
      </c>
      <c r="C9" s="34" t="s">
        <v>355</v>
      </c>
    </row>
    <row r="12" spans="1:4" ht="25.5">
      <c r="A12" s="33" t="s">
        <v>356</v>
      </c>
      <c r="B12" s="33" t="s">
        <v>357</v>
      </c>
      <c r="C12" s="33" t="s">
        <v>358</v>
      </c>
      <c r="D12" s="33" t="s">
        <v>359</v>
      </c>
    </row>
    <row r="13" spans="1:4">
      <c r="A13" s="32" t="s">
        <v>55</v>
      </c>
      <c r="B13" s="32" t="s">
        <v>58</v>
      </c>
      <c r="C13" s="32" t="s">
        <v>286</v>
      </c>
      <c r="D13" s="32" t="s">
        <v>61</v>
      </c>
    </row>
    <row r="14" spans="1:4">
      <c r="B14" s="31"/>
      <c r="C14" s="31"/>
      <c r="D14" s="31" t="e">
        <f>B14*$B$9/C14</f>
        <v>#DIV/0!</v>
      </c>
    </row>
    <row r="16" spans="1:4">
      <c r="A16" s="30" t="s">
        <v>99</v>
      </c>
      <c r="B16" s="29" t="s">
        <v>360</v>
      </c>
    </row>
    <row r="17" spans="1:2">
      <c r="A17" s="30" t="s">
        <v>105</v>
      </c>
      <c r="B17" s="29" t="s">
        <v>361</v>
      </c>
    </row>
    <row r="18" spans="1:2">
      <c r="A18" s="30" t="s">
        <v>289</v>
      </c>
      <c r="B18" s="29" t="s">
        <v>362</v>
      </c>
    </row>
    <row r="19" spans="1:2">
      <c r="A19" s="30" t="s">
        <v>111</v>
      </c>
      <c r="B19" s="29" t="s">
        <v>363</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1D5B-3B5F-48B1-A332-22C4C96D9182}">
  <sheetPr>
    <pageSetUpPr fitToPage="1"/>
  </sheetPr>
  <dimension ref="A1:D25"/>
  <sheetViews>
    <sheetView zoomScaleNormal="100" workbookViewId="0">
      <selection activeCell="G42" sqref="G41:G42"/>
    </sheetView>
  </sheetViews>
  <sheetFormatPr defaultColWidth="12.5703125" defaultRowHeight="12.75"/>
  <cols>
    <col min="1" max="1" width="53.140625" style="89" bestFit="1" customWidth="1"/>
    <col min="2" max="2" width="15.5703125" style="89" customWidth="1"/>
    <col min="3" max="16384" width="12.5703125" style="89"/>
  </cols>
  <sheetData>
    <row r="1" spans="1:4" ht="18">
      <c r="A1" s="6" t="s">
        <v>0</v>
      </c>
    </row>
    <row r="2" spans="1:4" ht="18">
      <c r="A2" s="143"/>
    </row>
    <row r="3" spans="1:4" ht="18.75" thickBot="1">
      <c r="A3" s="8" t="s">
        <v>364</v>
      </c>
    </row>
    <row r="4" spans="1:4" ht="39" thickBot="1">
      <c r="A4" s="150" t="s">
        <v>222</v>
      </c>
      <c r="B4" s="151" t="s">
        <v>365</v>
      </c>
      <c r="C4" s="152" t="s">
        <v>366</v>
      </c>
      <c r="D4" s="157" t="s">
        <v>226</v>
      </c>
    </row>
    <row r="5" spans="1:4">
      <c r="A5" s="154" t="s">
        <v>367</v>
      </c>
      <c r="B5" s="160">
        <f>SUM(B6:B10)</f>
        <v>0</v>
      </c>
      <c r="C5" s="227"/>
      <c r="D5" s="230"/>
    </row>
    <row r="6" spans="1:4">
      <c r="A6" s="161" t="s">
        <v>368</v>
      </c>
      <c r="B6" s="158"/>
      <c r="C6" s="228"/>
      <c r="D6" s="231"/>
    </row>
    <row r="7" spans="1:4">
      <c r="A7" s="161" t="s">
        <v>369</v>
      </c>
      <c r="B7" s="158"/>
      <c r="C7" s="228"/>
      <c r="D7" s="231"/>
    </row>
    <row r="8" spans="1:4">
      <c r="A8" s="161" t="s">
        <v>370</v>
      </c>
      <c r="B8" s="158"/>
      <c r="C8" s="228"/>
      <c r="D8" s="231"/>
    </row>
    <row r="9" spans="1:4">
      <c r="A9" s="161" t="s">
        <v>371</v>
      </c>
      <c r="B9" s="158"/>
      <c r="C9" s="228"/>
      <c r="D9" s="231"/>
    </row>
    <row r="10" spans="1:4" ht="13.5" thickBot="1">
      <c r="A10" s="166" t="s">
        <v>372</v>
      </c>
      <c r="B10" s="162"/>
      <c r="C10" s="228"/>
      <c r="D10" s="231"/>
    </row>
    <row r="11" spans="1:4" ht="13.5" thickBot="1">
      <c r="A11" s="167" t="s">
        <v>373</v>
      </c>
      <c r="B11" s="168">
        <f>B5-B12</f>
        <v>0</v>
      </c>
      <c r="C11" s="229"/>
      <c r="D11" s="232"/>
    </row>
    <row r="12" spans="1:4">
      <c r="A12" s="153" t="s">
        <v>374</v>
      </c>
      <c r="B12" s="159">
        <f>SUM(B13:B17)</f>
        <v>0</v>
      </c>
      <c r="C12" s="163">
        <f>SUM(C13:C17)</f>
        <v>0</v>
      </c>
      <c r="D12" s="117"/>
    </row>
    <row r="13" spans="1:4">
      <c r="A13" s="161" t="s">
        <v>368</v>
      </c>
      <c r="B13" s="158"/>
      <c r="C13" s="164"/>
      <c r="D13" s="94"/>
    </row>
    <row r="14" spans="1:4">
      <c r="A14" s="161" t="s">
        <v>369</v>
      </c>
      <c r="B14" s="158"/>
      <c r="C14" s="164"/>
      <c r="D14" s="94"/>
    </row>
    <row r="15" spans="1:4">
      <c r="A15" s="161" t="s">
        <v>370</v>
      </c>
      <c r="B15" s="158"/>
      <c r="C15" s="164"/>
      <c r="D15" s="94"/>
    </row>
    <row r="16" spans="1:4">
      <c r="A16" s="161" t="s">
        <v>371</v>
      </c>
      <c r="B16" s="158"/>
      <c r="C16" s="164"/>
      <c r="D16" s="94"/>
    </row>
    <row r="17" spans="1:4" ht="13.5" thickBot="1">
      <c r="A17" s="166" t="s">
        <v>372</v>
      </c>
      <c r="B17" s="162"/>
      <c r="C17" s="169"/>
      <c r="D17" s="170"/>
    </row>
    <row r="18" spans="1:4" ht="13.5" thickBot="1">
      <c r="A18" s="167" t="s">
        <v>375</v>
      </c>
      <c r="B18" s="156">
        <f>B12-B19</f>
        <v>0</v>
      </c>
      <c r="C18" s="168">
        <f>C12-C19</f>
        <v>0</v>
      </c>
      <c r="D18" s="233"/>
    </row>
    <row r="19" spans="1:4" ht="13.5" thickBot="1">
      <c r="A19" s="155" t="s">
        <v>376</v>
      </c>
      <c r="B19" s="156">
        <f>SUM('G-4.1 SG&amp;A listing'!G:G)</f>
        <v>0</v>
      </c>
      <c r="C19" s="165">
        <f>SUM('G-4.1 SG&amp;A listing'!H:H)</f>
        <v>0</v>
      </c>
      <c r="D19" s="234"/>
    </row>
    <row r="21" spans="1:4">
      <c r="A21" s="89" t="s">
        <v>242</v>
      </c>
    </row>
    <row r="23" spans="1:4">
      <c r="A23" s="131" t="s">
        <v>243</v>
      </c>
    </row>
    <row r="24" spans="1:4">
      <c r="A24" s="132" t="s">
        <v>244</v>
      </c>
    </row>
    <row r="25" spans="1:4">
      <c r="A25" s="89" t="s">
        <v>377</v>
      </c>
    </row>
  </sheetData>
  <mergeCells count="3">
    <mergeCell ref="C5:C11"/>
    <mergeCell ref="D5:D11"/>
    <mergeCell ref="D18:D19"/>
  </mergeCells>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N58"/>
  <sheetViews>
    <sheetView showZeros="0" zoomScaleNormal="100" workbookViewId="0">
      <selection activeCell="K14" sqref="K14"/>
    </sheetView>
  </sheetViews>
  <sheetFormatPr defaultRowHeight="12.75"/>
  <cols>
    <col min="1" max="11" width="12.5703125" customWidth="1"/>
  </cols>
  <sheetData>
    <row r="1" spans="1:14" s="2" customFormat="1" ht="18">
      <c r="A1" s="6" t="s">
        <v>0</v>
      </c>
    </row>
    <row r="2" spans="1:14" s="2" customFormat="1" ht="18">
      <c r="A2" s="7"/>
      <c r="B2" s="4"/>
      <c r="C2" s="4"/>
      <c r="D2" s="4"/>
      <c r="E2" s="4"/>
    </row>
    <row r="3" spans="1:14" s="2" customFormat="1" ht="18">
      <c r="A3" s="8" t="s">
        <v>378</v>
      </c>
    </row>
    <row r="4" spans="1:14" s="2" customFormat="1" ht="18">
      <c r="A4" s="8"/>
    </row>
    <row r="5" spans="1:14" ht="76.5">
      <c r="A5" s="213" t="s">
        <v>6</v>
      </c>
      <c r="B5" s="213" t="s">
        <v>7</v>
      </c>
      <c r="C5" s="213" t="s">
        <v>8</v>
      </c>
      <c r="D5" s="213" t="s">
        <v>9</v>
      </c>
      <c r="E5" s="5" t="s">
        <v>10</v>
      </c>
      <c r="F5" s="5" t="s">
        <v>21</v>
      </c>
      <c r="G5" s="3" t="s">
        <v>301</v>
      </c>
      <c r="H5" s="5" t="s">
        <v>302</v>
      </c>
      <c r="I5" s="3" t="s">
        <v>303</v>
      </c>
      <c r="J5" s="3" t="s">
        <v>304</v>
      </c>
      <c r="K5" s="3" t="s">
        <v>53</v>
      </c>
      <c r="L5" s="3" t="s">
        <v>305</v>
      </c>
      <c r="M5" s="3" t="s">
        <v>306</v>
      </c>
      <c r="N5" s="3" t="s">
        <v>307</v>
      </c>
    </row>
    <row r="6" spans="1:14" s="12" customFormat="1">
      <c r="A6" s="16" t="s">
        <v>56</v>
      </c>
      <c r="B6" s="16" t="s">
        <v>57</v>
      </c>
      <c r="C6" s="16" t="s">
        <v>379</v>
      </c>
      <c r="D6" s="16" t="s">
        <v>380</v>
      </c>
      <c r="E6" s="16" t="s">
        <v>381</v>
      </c>
      <c r="F6" s="16" t="s">
        <v>58</v>
      </c>
      <c r="G6" s="16" t="s">
        <v>286</v>
      </c>
      <c r="H6" s="16" t="s">
        <v>61</v>
      </c>
      <c r="I6" s="16" t="s">
        <v>63</v>
      </c>
      <c r="J6" s="16" t="s">
        <v>64</v>
      </c>
      <c r="K6" s="16" t="s">
        <v>65</v>
      </c>
      <c r="L6" s="16" t="s">
        <v>66</v>
      </c>
      <c r="M6" s="16" t="s">
        <v>67</v>
      </c>
      <c r="N6" s="16" t="s">
        <v>69</v>
      </c>
    </row>
    <row r="7" spans="1:14" s="12" customFormat="1">
      <c r="E7" s="12" t="str">
        <f>CONCATENATE(A7,"-",B7,"-",C7,"-",D7,"-")</f>
        <v>----</v>
      </c>
      <c r="F7" s="133"/>
      <c r="G7" s="134"/>
      <c r="H7" s="134"/>
      <c r="I7" s="134"/>
      <c r="J7" s="134"/>
      <c r="K7" s="134"/>
      <c r="L7" s="134">
        <f>SUM(G7:K7)</f>
        <v>0</v>
      </c>
      <c r="M7" s="135"/>
      <c r="N7" s="134" t="e">
        <f>L7/M7</f>
        <v>#DIV/0!</v>
      </c>
    </row>
    <row r="8" spans="1:14" s="12" customFormat="1">
      <c r="A8" s="136" t="s">
        <v>382</v>
      </c>
      <c r="B8" s="137"/>
      <c r="C8" s="134"/>
      <c r="D8" s="134"/>
      <c r="E8" s="134"/>
      <c r="F8" s="134"/>
      <c r="G8" s="134"/>
      <c r="H8" s="134"/>
      <c r="I8" s="134"/>
      <c r="J8" s="135"/>
      <c r="K8" s="134"/>
    </row>
    <row r="9" spans="1:14" s="12" customFormat="1">
      <c r="A9" s="11" t="s">
        <v>383</v>
      </c>
      <c r="B9" s="13" t="s">
        <v>108</v>
      </c>
    </row>
    <row r="10" spans="1:14" s="12" customFormat="1">
      <c r="A10" s="54" t="s">
        <v>381</v>
      </c>
      <c r="B10" s="13" t="s">
        <v>110</v>
      </c>
    </row>
    <row r="11" spans="1:14" s="12" customFormat="1">
      <c r="A11" s="11" t="s">
        <v>58</v>
      </c>
      <c r="B11" s="13" t="s">
        <v>309</v>
      </c>
    </row>
    <row r="12" spans="1:14" s="12" customFormat="1">
      <c r="A12" s="11" t="s">
        <v>286</v>
      </c>
      <c r="B12" s="13" t="s">
        <v>384</v>
      </c>
      <c r="C12" s="15"/>
      <c r="D12" s="15"/>
      <c r="E12" s="15"/>
      <c r="F12" s="15"/>
    </row>
    <row r="13" spans="1:14" s="12" customFormat="1">
      <c r="A13" s="11" t="s">
        <v>61</v>
      </c>
      <c r="B13" s="13" t="s">
        <v>311</v>
      </c>
    </row>
    <row r="14" spans="1:14" s="12" customFormat="1">
      <c r="A14" s="11" t="s">
        <v>63</v>
      </c>
      <c r="B14" s="13" t="s">
        <v>312</v>
      </c>
    </row>
    <row r="15" spans="1:14" s="12" customFormat="1">
      <c r="A15" s="11" t="s">
        <v>64</v>
      </c>
      <c r="B15" s="13" t="s">
        <v>313</v>
      </c>
    </row>
    <row r="16" spans="1:14" s="12" customFormat="1">
      <c r="A16" s="11" t="s">
        <v>65</v>
      </c>
      <c r="B16" s="13" t="s">
        <v>314</v>
      </c>
    </row>
    <row r="17" spans="1:2" s="12" customFormat="1">
      <c r="A17" s="11" t="s">
        <v>66</v>
      </c>
      <c r="B17" s="13" t="s">
        <v>315</v>
      </c>
    </row>
    <row r="18" spans="1:2" s="12" customFormat="1">
      <c r="A18" s="11" t="s">
        <v>67</v>
      </c>
      <c r="B18" s="13" t="s">
        <v>316</v>
      </c>
    </row>
    <row r="19" spans="1:2" s="12" customFormat="1">
      <c r="A19" s="11" t="s">
        <v>69</v>
      </c>
      <c r="B19" s="13" t="s">
        <v>317</v>
      </c>
    </row>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workbookViewId="0">
      <selection activeCell="A8" sqref="A8"/>
    </sheetView>
  </sheetViews>
  <sheetFormatPr defaultRowHeight="12.75"/>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c r="A1" s="6" t="s">
        <v>0</v>
      </c>
    </row>
    <row r="2" spans="1:8" ht="18">
      <c r="A2" s="2"/>
    </row>
    <row r="3" spans="1:8" ht="18">
      <c r="A3" s="8" t="s">
        <v>385</v>
      </c>
    </row>
    <row r="4" spans="1:8" ht="18">
      <c r="A4" s="2"/>
    </row>
    <row r="5" spans="1:8" ht="12.6" customHeight="1">
      <c r="A5" s="225" t="s">
        <v>189</v>
      </c>
      <c r="B5" s="221" t="s">
        <v>190</v>
      </c>
      <c r="C5" s="223" t="s">
        <v>191</v>
      </c>
      <c r="D5" s="226"/>
      <c r="E5" s="226"/>
      <c r="F5" s="226"/>
      <c r="G5" s="226"/>
      <c r="H5" s="224"/>
    </row>
    <row r="6" spans="1:8" ht="31.5" customHeight="1">
      <c r="A6" s="222"/>
      <c r="B6" s="222"/>
      <c r="C6" s="70" t="s">
        <v>192</v>
      </c>
      <c r="D6" s="71" t="s">
        <v>226</v>
      </c>
      <c r="E6" s="71" t="s">
        <v>319</v>
      </c>
      <c r="F6" s="71" t="s">
        <v>320</v>
      </c>
      <c r="G6" s="71" t="s">
        <v>386</v>
      </c>
      <c r="H6" s="71" t="s">
        <v>322</v>
      </c>
    </row>
    <row r="7" spans="1:8">
      <c r="A7" s="72" t="s">
        <v>286</v>
      </c>
      <c r="B7" s="73" t="s">
        <v>301</v>
      </c>
      <c r="C7" s="73"/>
      <c r="D7" s="73"/>
      <c r="E7" s="73"/>
      <c r="F7" s="73"/>
      <c r="G7" s="73"/>
      <c r="H7" s="74"/>
    </row>
    <row r="8" spans="1:8">
      <c r="A8" s="72" t="s">
        <v>61</v>
      </c>
      <c r="B8" s="73" t="s">
        <v>302</v>
      </c>
      <c r="C8" s="73"/>
      <c r="D8" s="73"/>
      <c r="E8" s="73"/>
      <c r="F8" s="73"/>
      <c r="G8" s="73"/>
      <c r="H8" s="74"/>
    </row>
    <row r="9" spans="1:8">
      <c r="A9" s="72" t="s">
        <v>63</v>
      </c>
      <c r="B9" s="73" t="s">
        <v>303</v>
      </c>
      <c r="C9" s="73"/>
      <c r="D9" s="73"/>
      <c r="E9" s="73"/>
      <c r="F9" s="73"/>
      <c r="G9" s="73"/>
      <c r="H9" s="74"/>
    </row>
    <row r="10" spans="1:8" ht="25.5">
      <c r="A10" s="72" t="s">
        <v>323</v>
      </c>
      <c r="B10" s="73" t="s">
        <v>324</v>
      </c>
      <c r="C10" s="73"/>
      <c r="D10" s="73"/>
      <c r="E10" s="73"/>
      <c r="F10" s="73"/>
      <c r="G10" s="73"/>
      <c r="H10" s="74"/>
    </row>
    <row r="11" spans="1:8">
      <c r="A11" s="72" t="s">
        <v>325</v>
      </c>
      <c r="B11" s="73" t="s">
        <v>326</v>
      </c>
      <c r="C11" s="73"/>
      <c r="D11" s="73"/>
      <c r="E11" s="73"/>
      <c r="F11" s="73"/>
      <c r="G11" s="73"/>
      <c r="H11" s="74"/>
    </row>
    <row r="12" spans="1:8">
      <c r="A12" s="72" t="s">
        <v>65</v>
      </c>
      <c r="B12" s="73" t="s">
        <v>53</v>
      </c>
      <c r="C12" s="73"/>
      <c r="D12" s="73"/>
      <c r="E12" s="73"/>
      <c r="F12" s="73"/>
      <c r="G12" s="73"/>
      <c r="H12" s="74"/>
    </row>
    <row r="13" spans="1:8">
      <c r="A13" s="72" t="s">
        <v>67</v>
      </c>
      <c r="B13" s="73" t="s">
        <v>327</v>
      </c>
      <c r="C13" s="73"/>
      <c r="D13" s="73"/>
      <c r="E13" s="73"/>
      <c r="F13" s="73"/>
      <c r="G13" s="73"/>
      <c r="H13" s="74"/>
    </row>
    <row r="14" spans="1:8" s="12" customFormat="1"/>
    <row r="15" spans="1:8" s="12" customFormat="1">
      <c r="A15" s="138" t="s">
        <v>214</v>
      </c>
    </row>
    <row r="16" spans="1:8" s="12" customFormat="1">
      <c r="A16" s="139" t="s">
        <v>387</v>
      </c>
    </row>
    <row r="17" spans="1:1" s="12" customFormat="1">
      <c r="A17" s="139" t="s">
        <v>388</v>
      </c>
    </row>
    <row r="18" spans="1:1" s="12" customFormat="1">
      <c r="A18" s="140" t="s">
        <v>276</v>
      </c>
    </row>
    <row r="19" spans="1:1" s="12" customFormat="1">
      <c r="A19" s="140" t="s">
        <v>216</v>
      </c>
    </row>
    <row r="20" spans="1:1" s="12" customFormat="1">
      <c r="A20" s="140" t="s">
        <v>217</v>
      </c>
    </row>
    <row r="21" spans="1:1" s="12" customFormat="1">
      <c r="A21" s="141" t="s">
        <v>218</v>
      </c>
    </row>
    <row r="22" spans="1:1" s="12" customFormat="1">
      <c r="A22" s="139" t="s">
        <v>330</v>
      </c>
    </row>
    <row r="23" spans="1:1" s="12" customFormat="1"/>
    <row r="24" spans="1:1" s="12" customFormat="1"/>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election activeCell="B5" sqref="B5"/>
    </sheetView>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389</v>
      </c>
    </row>
    <row r="4" spans="1:10" s="2" customFormat="1" ht="18">
      <c r="A4" s="8"/>
    </row>
    <row r="5" spans="1:10" ht="51">
      <c r="A5" s="5" t="s">
        <v>390</v>
      </c>
      <c r="B5" s="5" t="s">
        <v>21</v>
      </c>
      <c r="C5" s="3" t="s">
        <v>301</v>
      </c>
      <c r="D5" s="5" t="s">
        <v>302</v>
      </c>
      <c r="E5" s="3" t="s">
        <v>303</v>
      </c>
      <c r="F5" s="3" t="s">
        <v>304</v>
      </c>
      <c r="G5" s="3" t="s">
        <v>53</v>
      </c>
      <c r="H5" s="3" t="s">
        <v>305</v>
      </c>
      <c r="I5" s="68" t="s">
        <v>391</v>
      </c>
      <c r="J5" s="3" t="s">
        <v>307</v>
      </c>
    </row>
    <row r="6" spans="1:10" s="12" customFormat="1">
      <c r="A6" s="16" t="s">
        <v>55</v>
      </c>
      <c r="B6" s="16" t="s">
        <v>58</v>
      </c>
      <c r="C6" s="16" t="s">
        <v>286</v>
      </c>
      <c r="D6" s="16" t="s">
        <v>61</v>
      </c>
      <c r="E6" s="16" t="s">
        <v>63</v>
      </c>
      <c r="F6" s="16" t="s">
        <v>64</v>
      </c>
      <c r="G6" s="16" t="s">
        <v>65</v>
      </c>
      <c r="H6" s="16" t="s">
        <v>66</v>
      </c>
      <c r="I6" s="16" t="s">
        <v>67</v>
      </c>
      <c r="J6" s="16" t="s">
        <v>69</v>
      </c>
    </row>
    <row r="7" spans="1:10" s="12" customFormat="1">
      <c r="E7" s="133"/>
      <c r="F7" s="134"/>
      <c r="G7" s="134"/>
      <c r="H7" s="134">
        <f>SUM(C7:G7)</f>
        <v>0</v>
      </c>
      <c r="I7" s="135"/>
      <c r="J7" s="134" t="e">
        <f>H7/I7</f>
        <v>#DIV/0!</v>
      </c>
    </row>
    <row r="8" spans="1:10" s="12" customFormat="1">
      <c r="A8" s="136"/>
      <c r="B8" s="137"/>
      <c r="C8" s="134"/>
      <c r="D8" s="134"/>
      <c r="E8" s="134"/>
      <c r="F8" s="134"/>
      <c r="G8" s="134"/>
      <c r="H8" s="134"/>
      <c r="I8" s="135"/>
      <c r="J8" s="134"/>
    </row>
    <row r="9" spans="1:10" s="12" customFormat="1">
      <c r="A9" s="11" t="s">
        <v>392</v>
      </c>
      <c r="B9" s="13" t="s">
        <v>393</v>
      </c>
    </row>
    <row r="10" spans="1:10" s="12" customFormat="1">
      <c r="A10" s="11" t="s">
        <v>58</v>
      </c>
      <c r="B10" s="13" t="s">
        <v>309</v>
      </c>
    </row>
    <row r="11" spans="1:10" s="12" customFormat="1">
      <c r="A11" s="11" t="s">
        <v>286</v>
      </c>
      <c r="B11" s="13" t="s">
        <v>394</v>
      </c>
      <c r="C11" s="15"/>
      <c r="D11" s="15"/>
      <c r="E11" s="15"/>
    </row>
    <row r="12" spans="1:10" s="12" customFormat="1">
      <c r="A12" s="11" t="s">
        <v>61</v>
      </c>
      <c r="B12" s="13" t="s">
        <v>395</v>
      </c>
    </row>
    <row r="13" spans="1:10" s="12" customFormat="1">
      <c r="A13" s="11" t="s">
        <v>63</v>
      </c>
      <c r="B13" s="13" t="s">
        <v>396</v>
      </c>
    </row>
    <row r="14" spans="1:10" s="12" customFormat="1">
      <c r="A14" s="11" t="s">
        <v>64</v>
      </c>
      <c r="B14" s="13" t="s">
        <v>397</v>
      </c>
    </row>
    <row r="15" spans="1:10" s="12" customFormat="1">
      <c r="A15" s="11" t="s">
        <v>65</v>
      </c>
      <c r="B15" s="13" t="s">
        <v>398</v>
      </c>
    </row>
    <row r="16" spans="1:10" s="12" customFormat="1">
      <c r="A16" s="11" t="s">
        <v>66</v>
      </c>
      <c r="B16" s="13" t="s">
        <v>315</v>
      </c>
    </row>
    <row r="17" spans="1:2" s="12" customFormat="1">
      <c r="A17" s="11" t="s">
        <v>67</v>
      </c>
      <c r="B17" s="13" t="s">
        <v>399</v>
      </c>
    </row>
    <row r="18" spans="1:2" s="12" customFormat="1">
      <c r="A18" s="11" t="s">
        <v>69</v>
      </c>
      <c r="B18" s="13" t="s">
        <v>400</v>
      </c>
    </row>
    <row r="19" spans="1:2" s="12" customFormat="1"/>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38"/>
  <sheetViews>
    <sheetView topLeftCell="B1" workbookViewId="0">
      <selection activeCell="E7" sqref="E7"/>
    </sheetView>
  </sheetViews>
  <sheetFormatPr defaultRowHeight="12.75"/>
  <cols>
    <col min="1" max="17" width="15.5703125" customWidth="1"/>
    <col min="18" max="18" width="13.28515625" customWidth="1"/>
  </cols>
  <sheetData>
    <row r="1" spans="1:18" ht="18">
      <c r="A1" s="45" t="s">
        <v>0</v>
      </c>
      <c r="B1" s="45"/>
      <c r="C1" s="45"/>
      <c r="D1" s="46"/>
      <c r="E1" s="46"/>
      <c r="F1" s="46"/>
      <c r="G1" s="27"/>
      <c r="H1" s="27"/>
      <c r="I1" s="27"/>
      <c r="J1" s="27"/>
      <c r="K1" s="27"/>
      <c r="L1" s="27"/>
      <c r="M1" s="27"/>
      <c r="N1" s="27"/>
      <c r="O1" s="27"/>
      <c r="P1" s="27"/>
    </row>
    <row r="2" spans="1:18" ht="18">
      <c r="A2" s="47"/>
      <c r="B2" s="47"/>
      <c r="C2" s="47"/>
      <c r="D2" s="48"/>
      <c r="E2" s="48"/>
      <c r="F2" s="48"/>
      <c r="I2" s="27"/>
      <c r="J2" s="27"/>
      <c r="K2" s="27"/>
      <c r="L2" s="27"/>
      <c r="M2" s="27"/>
      <c r="N2" s="27"/>
      <c r="O2" s="27"/>
      <c r="P2" s="27"/>
    </row>
    <row r="3" spans="1:18" ht="18">
      <c r="A3" s="49" t="s">
        <v>401</v>
      </c>
      <c r="B3" s="49"/>
      <c r="C3" s="49"/>
      <c r="D3" s="46"/>
      <c r="E3" s="46"/>
      <c r="F3" s="46"/>
      <c r="G3" s="27"/>
      <c r="H3" s="27"/>
      <c r="I3" s="27"/>
      <c r="J3" s="27"/>
      <c r="K3" s="27"/>
      <c r="L3" s="27"/>
      <c r="M3" s="27"/>
      <c r="N3" s="27"/>
      <c r="O3" s="27"/>
      <c r="P3" s="27"/>
    </row>
    <row r="4" spans="1:18" ht="18">
      <c r="A4" s="49"/>
      <c r="B4" s="49"/>
      <c r="C4" s="49"/>
      <c r="D4" s="46"/>
      <c r="E4" s="46"/>
      <c r="F4" s="46"/>
      <c r="G4" s="27"/>
      <c r="H4" s="27"/>
      <c r="I4" s="27"/>
      <c r="J4" s="27"/>
      <c r="K4" s="27"/>
      <c r="L4" s="27"/>
      <c r="M4" s="27"/>
      <c r="N4" s="27"/>
      <c r="O4" s="27"/>
      <c r="P4" s="27"/>
    </row>
    <row r="5" spans="1:18">
      <c r="A5" s="50"/>
      <c r="B5" s="50"/>
      <c r="C5" s="50"/>
      <c r="D5" s="51"/>
      <c r="E5" s="51"/>
      <c r="F5" s="51"/>
      <c r="G5" s="51"/>
      <c r="H5" s="51"/>
      <c r="I5" s="51"/>
      <c r="J5" s="51"/>
      <c r="K5" s="51"/>
      <c r="L5" s="51"/>
      <c r="M5" s="51"/>
      <c r="N5" s="51"/>
      <c r="O5" s="51"/>
      <c r="P5" s="51"/>
    </row>
    <row r="6" spans="1:18" ht="18">
      <c r="A6" s="50"/>
      <c r="B6" s="50"/>
      <c r="C6" s="49"/>
      <c r="D6" s="46"/>
      <c r="E6" s="46"/>
      <c r="F6" s="46"/>
      <c r="G6" s="27"/>
      <c r="H6" s="27"/>
      <c r="I6" s="27"/>
      <c r="J6" s="27"/>
      <c r="K6" s="27"/>
      <c r="L6" s="27"/>
      <c r="M6" s="27"/>
      <c r="N6" s="27"/>
      <c r="O6" s="27"/>
      <c r="P6" s="27"/>
    </row>
    <row r="7" spans="1:18" s="12" customFormat="1" ht="63.75">
      <c r="A7" s="55" t="s">
        <v>402</v>
      </c>
      <c r="B7" s="55" t="s">
        <v>403</v>
      </c>
      <c r="C7" s="69" t="s">
        <v>404</v>
      </c>
      <c r="D7" s="55" t="s">
        <v>405</v>
      </c>
      <c r="E7" s="69" t="s">
        <v>406</v>
      </c>
      <c r="F7" s="55" t="s">
        <v>407</v>
      </c>
      <c r="G7" s="69" t="s">
        <v>408</v>
      </c>
      <c r="H7" s="69" t="s">
        <v>409</v>
      </c>
      <c r="I7" s="69" t="s">
        <v>18</v>
      </c>
      <c r="J7" s="69" t="s">
        <v>410</v>
      </c>
      <c r="K7" s="69" t="s">
        <v>25</v>
      </c>
      <c r="L7" s="69" t="s">
        <v>411</v>
      </c>
      <c r="M7" s="69" t="s">
        <v>412</v>
      </c>
      <c r="N7" s="69" t="s">
        <v>26</v>
      </c>
      <c r="O7" s="69" t="s">
        <v>247</v>
      </c>
      <c r="P7" s="69" t="s">
        <v>413</v>
      </c>
      <c r="Q7" s="17" t="s">
        <v>414</v>
      </c>
      <c r="R7" s="69" t="s">
        <v>415</v>
      </c>
    </row>
    <row r="8" spans="1:18" s="12" customFormat="1">
      <c r="A8" s="16" t="s">
        <v>55</v>
      </c>
      <c r="B8" s="16" t="s">
        <v>58</v>
      </c>
      <c r="C8" s="16" t="s">
        <v>286</v>
      </c>
      <c r="D8" s="16" t="s">
        <v>61</v>
      </c>
      <c r="E8" s="16" t="s">
        <v>63</v>
      </c>
      <c r="F8" s="16" t="s">
        <v>64</v>
      </c>
      <c r="G8" s="16" t="s">
        <v>65</v>
      </c>
      <c r="H8" s="16" t="s">
        <v>66</v>
      </c>
      <c r="I8" s="16" t="s">
        <v>67</v>
      </c>
      <c r="J8" s="16" t="s">
        <v>69</v>
      </c>
      <c r="K8" s="16" t="s">
        <v>70</v>
      </c>
      <c r="L8" s="16" t="s">
        <v>71</v>
      </c>
      <c r="M8" s="16" t="s">
        <v>73</v>
      </c>
      <c r="N8" s="16" t="s">
        <v>74</v>
      </c>
      <c r="O8" s="16" t="s">
        <v>75</v>
      </c>
      <c r="P8" s="16" t="s">
        <v>76</v>
      </c>
      <c r="Q8" s="16" t="s">
        <v>78</v>
      </c>
      <c r="R8" s="16" t="s">
        <v>80</v>
      </c>
    </row>
    <row r="9" spans="1:18" s="12" customFormat="1">
      <c r="A9" s="89"/>
      <c r="B9" s="89"/>
      <c r="C9" s="89"/>
      <c r="D9" s="89"/>
      <c r="E9" s="89"/>
      <c r="F9" s="89"/>
      <c r="G9" s="51"/>
      <c r="H9" s="89"/>
      <c r="I9" s="89"/>
      <c r="J9" s="89"/>
      <c r="K9" s="89"/>
      <c r="L9" s="89"/>
      <c r="M9" s="89" t="e">
        <f>L9/K9</f>
        <v>#DIV/0!</v>
      </c>
      <c r="N9" s="89"/>
      <c r="O9" s="89"/>
      <c r="P9" s="89"/>
    </row>
    <row r="10" spans="1:18" s="12" customFormat="1">
      <c r="A10" s="52"/>
      <c r="B10" s="52"/>
      <c r="C10" s="89"/>
      <c r="D10" s="89"/>
      <c r="E10" s="89"/>
      <c r="F10" s="89"/>
      <c r="G10" s="89"/>
      <c r="H10" s="89"/>
      <c r="I10" s="89"/>
      <c r="J10" s="89"/>
      <c r="K10" s="89"/>
      <c r="L10" s="89"/>
      <c r="M10" s="89"/>
      <c r="N10" s="89"/>
      <c r="O10" s="89"/>
      <c r="P10" s="89"/>
    </row>
    <row r="11" spans="1:18" s="12" customFormat="1">
      <c r="A11" s="53"/>
      <c r="B11" s="53"/>
      <c r="C11" s="53"/>
      <c r="D11" s="89"/>
      <c r="E11" s="89"/>
      <c r="F11" s="89"/>
      <c r="G11" s="89"/>
      <c r="H11" s="89"/>
      <c r="I11" s="89"/>
      <c r="J11" s="89"/>
      <c r="K11" s="89"/>
      <c r="L11" s="89"/>
      <c r="M11" s="89"/>
      <c r="N11" s="89"/>
      <c r="O11" s="89"/>
      <c r="P11" s="89"/>
    </row>
    <row r="12" spans="1:18" s="12" customFormat="1">
      <c r="A12" s="11" t="s">
        <v>214</v>
      </c>
      <c r="B12" s="14"/>
      <c r="C12" s="89"/>
      <c r="D12" s="89"/>
      <c r="E12" s="89"/>
      <c r="F12" s="89"/>
      <c r="G12" s="89"/>
      <c r="H12" s="89"/>
      <c r="I12" s="89"/>
      <c r="J12" s="89"/>
      <c r="K12" s="89"/>
      <c r="L12" s="89"/>
      <c r="M12" s="89"/>
      <c r="N12" s="89"/>
      <c r="O12" s="89"/>
      <c r="P12" s="89"/>
    </row>
    <row r="13" spans="1:18" s="12" customFormat="1">
      <c r="A13" s="11" t="s">
        <v>55</v>
      </c>
      <c r="B13" s="89" t="s">
        <v>416</v>
      </c>
      <c r="C13" s="89"/>
      <c r="D13" s="89"/>
      <c r="E13" s="89"/>
      <c r="F13" s="89"/>
      <c r="G13" s="89"/>
      <c r="H13" s="89"/>
      <c r="I13" s="89"/>
      <c r="J13" s="89"/>
      <c r="K13" s="89"/>
      <c r="L13" s="89"/>
      <c r="M13" s="89"/>
      <c r="N13" s="89"/>
    </row>
    <row r="14" spans="1:18" s="12" customFormat="1">
      <c r="A14" s="11" t="s">
        <v>58</v>
      </c>
      <c r="B14" s="12" t="s">
        <v>417</v>
      </c>
      <c r="C14" s="89"/>
      <c r="D14" s="89"/>
      <c r="E14" s="89"/>
      <c r="F14" s="89"/>
      <c r="G14" s="89"/>
      <c r="H14" s="89"/>
      <c r="I14" s="89"/>
      <c r="J14" s="89"/>
      <c r="K14" s="89"/>
      <c r="L14" s="89"/>
      <c r="M14" s="89"/>
      <c r="N14" s="89"/>
    </row>
    <row r="15" spans="1:18" s="12" customFormat="1">
      <c r="A15" s="11" t="s">
        <v>286</v>
      </c>
      <c r="B15" s="89" t="s">
        <v>418</v>
      </c>
      <c r="C15" s="89"/>
      <c r="D15" s="89"/>
      <c r="E15" s="89"/>
      <c r="F15" s="89"/>
      <c r="G15" s="89"/>
      <c r="H15" s="89"/>
      <c r="I15" s="89"/>
      <c r="J15" s="89"/>
      <c r="K15" s="89"/>
      <c r="L15" s="89"/>
      <c r="M15" s="89"/>
      <c r="N15" s="89"/>
    </row>
    <row r="16" spans="1:18" s="12" customFormat="1">
      <c r="A16" s="11" t="s">
        <v>61</v>
      </c>
      <c r="B16" s="89" t="s">
        <v>419</v>
      </c>
      <c r="C16" s="89"/>
      <c r="D16" s="89"/>
      <c r="E16" s="89"/>
      <c r="F16" s="89"/>
      <c r="G16" s="89"/>
      <c r="H16" s="89"/>
      <c r="I16" s="89"/>
      <c r="J16" s="89"/>
      <c r="K16" s="89"/>
      <c r="L16" s="89"/>
      <c r="M16" s="89"/>
      <c r="N16" s="89"/>
    </row>
    <row r="17" spans="1:16" s="12" customFormat="1">
      <c r="A17" s="11" t="s">
        <v>63</v>
      </c>
      <c r="B17" s="89" t="s">
        <v>420</v>
      </c>
      <c r="C17" s="89"/>
      <c r="D17" s="89"/>
      <c r="E17" s="89"/>
      <c r="F17" s="89"/>
      <c r="G17" s="89"/>
      <c r="H17" s="89"/>
      <c r="I17" s="89"/>
      <c r="J17" s="89"/>
      <c r="K17" s="89"/>
      <c r="L17" s="89"/>
      <c r="M17" s="89"/>
      <c r="N17" s="89"/>
    </row>
    <row r="18" spans="1:16" s="12" customFormat="1">
      <c r="A18" s="11" t="s">
        <v>64</v>
      </c>
      <c r="B18" s="89" t="s">
        <v>421</v>
      </c>
      <c r="C18" s="89"/>
      <c r="D18" s="89"/>
      <c r="E18" s="89"/>
      <c r="F18" s="89"/>
      <c r="G18" s="89"/>
      <c r="H18" s="89"/>
      <c r="I18" s="89"/>
      <c r="J18" s="89"/>
      <c r="K18" s="89"/>
      <c r="L18" s="89"/>
      <c r="M18" s="89"/>
      <c r="N18" s="89"/>
    </row>
    <row r="19" spans="1:16" s="12" customFormat="1">
      <c r="A19" s="11" t="s">
        <v>65</v>
      </c>
      <c r="B19" s="89" t="s">
        <v>422</v>
      </c>
      <c r="C19" s="89"/>
      <c r="D19" s="89"/>
      <c r="E19" s="89"/>
      <c r="F19" s="89"/>
      <c r="G19" s="89"/>
      <c r="H19" s="89"/>
      <c r="I19" s="89"/>
      <c r="J19" s="89"/>
      <c r="K19" s="89"/>
      <c r="L19" s="89"/>
      <c r="M19" s="89"/>
      <c r="N19" s="89"/>
    </row>
    <row r="20" spans="1:16" s="12" customFormat="1">
      <c r="A20" s="11" t="s">
        <v>66</v>
      </c>
      <c r="B20" s="89" t="s">
        <v>423</v>
      </c>
      <c r="C20" s="89"/>
      <c r="D20" s="89"/>
      <c r="E20" s="89"/>
      <c r="F20" s="89"/>
      <c r="G20" s="89"/>
      <c r="H20" s="89"/>
      <c r="I20" s="89"/>
      <c r="J20" s="89"/>
      <c r="K20" s="89"/>
      <c r="L20" s="89"/>
      <c r="M20" s="89"/>
      <c r="N20" s="89"/>
    </row>
    <row r="21" spans="1:16" s="12" customFormat="1">
      <c r="A21" s="11" t="s">
        <v>67</v>
      </c>
      <c r="B21" s="89" t="s">
        <v>424</v>
      </c>
      <c r="C21" s="89"/>
      <c r="D21" s="89"/>
      <c r="E21" s="89"/>
      <c r="F21" s="89"/>
      <c r="G21" s="89"/>
      <c r="H21" s="89"/>
      <c r="I21" s="89"/>
      <c r="J21" s="89"/>
      <c r="K21" s="89"/>
      <c r="L21" s="89"/>
      <c r="M21" s="89"/>
      <c r="N21" s="89"/>
    </row>
    <row r="22" spans="1:16" s="12" customFormat="1">
      <c r="A22" s="11" t="s">
        <v>69</v>
      </c>
      <c r="B22" s="89" t="s">
        <v>425</v>
      </c>
      <c r="C22" s="89"/>
      <c r="D22" s="89"/>
      <c r="E22" s="89"/>
      <c r="F22" s="89"/>
      <c r="G22" s="89"/>
      <c r="H22" s="89"/>
      <c r="I22" s="89"/>
      <c r="J22" s="89"/>
      <c r="K22" s="89"/>
      <c r="L22" s="89"/>
      <c r="M22" s="89"/>
      <c r="N22" s="89"/>
    </row>
    <row r="23" spans="1:16" s="12" customFormat="1">
      <c r="A23" s="11" t="s">
        <v>70</v>
      </c>
      <c r="B23" s="89" t="s">
        <v>426</v>
      </c>
      <c r="C23" s="89"/>
      <c r="D23" s="89"/>
      <c r="E23" s="89"/>
      <c r="F23" s="89"/>
      <c r="G23" s="89"/>
      <c r="H23" s="89"/>
      <c r="I23" s="89"/>
      <c r="J23" s="89"/>
      <c r="K23" s="89"/>
      <c r="L23" s="89"/>
      <c r="M23" s="89"/>
      <c r="N23" s="89"/>
    </row>
    <row r="24" spans="1:16" s="12" customFormat="1">
      <c r="A24" s="11" t="s">
        <v>71</v>
      </c>
      <c r="B24" s="89" t="s">
        <v>427</v>
      </c>
      <c r="C24" s="89"/>
      <c r="D24" s="89"/>
      <c r="E24" s="89"/>
      <c r="F24" s="89"/>
      <c r="G24" s="89"/>
      <c r="H24" s="89"/>
      <c r="I24" s="89"/>
      <c r="J24" s="89"/>
      <c r="K24" s="89"/>
      <c r="L24" s="89"/>
      <c r="M24" s="89"/>
      <c r="N24" s="89"/>
    </row>
    <row r="25" spans="1:16" s="12" customFormat="1">
      <c r="A25" s="11" t="s">
        <v>73</v>
      </c>
      <c r="B25" s="89" t="s">
        <v>428</v>
      </c>
      <c r="C25" s="89"/>
      <c r="D25" s="89"/>
      <c r="E25" s="89"/>
      <c r="F25" s="89"/>
      <c r="G25" s="89"/>
      <c r="H25" s="89"/>
      <c r="I25" s="89"/>
      <c r="J25" s="89"/>
      <c r="K25" s="89"/>
      <c r="L25" s="89"/>
      <c r="M25" s="89"/>
      <c r="N25" s="89"/>
    </row>
    <row r="26" spans="1:16" s="12" customFormat="1">
      <c r="A26" s="11" t="s">
        <v>74</v>
      </c>
      <c r="B26" s="89" t="s">
        <v>429</v>
      </c>
      <c r="C26" s="89"/>
      <c r="D26" s="89"/>
      <c r="E26" s="89"/>
      <c r="F26" s="89"/>
      <c r="G26" s="89"/>
      <c r="H26" s="89"/>
      <c r="I26" s="89"/>
      <c r="J26" s="89"/>
      <c r="K26" s="89"/>
      <c r="L26" s="89"/>
      <c r="M26" s="89"/>
      <c r="N26" s="89"/>
    </row>
    <row r="27" spans="1:16" s="12" customFormat="1">
      <c r="A27" s="11" t="s">
        <v>75</v>
      </c>
      <c r="B27" s="89" t="s">
        <v>430</v>
      </c>
      <c r="C27" s="89"/>
      <c r="D27" s="89"/>
      <c r="E27" s="89"/>
      <c r="F27" s="89"/>
      <c r="G27" s="89"/>
      <c r="H27" s="89"/>
      <c r="I27" s="89"/>
      <c r="J27" s="89"/>
      <c r="K27" s="89"/>
      <c r="L27" s="89"/>
      <c r="M27" s="89"/>
      <c r="N27" s="89"/>
    </row>
    <row r="28" spans="1:16" s="12" customFormat="1">
      <c r="A28" s="11" t="s">
        <v>76</v>
      </c>
      <c r="B28" s="89" t="s">
        <v>431</v>
      </c>
      <c r="C28" s="89"/>
      <c r="D28" s="89"/>
      <c r="E28" s="89"/>
      <c r="F28" s="89"/>
      <c r="G28" s="89"/>
      <c r="H28" s="89"/>
      <c r="I28" s="89"/>
      <c r="J28" s="89"/>
      <c r="K28" s="89"/>
      <c r="L28" s="89"/>
      <c r="M28" s="89"/>
      <c r="N28" s="89"/>
    </row>
    <row r="29" spans="1:16" s="12" customFormat="1">
      <c r="A29" s="11" t="s">
        <v>78</v>
      </c>
      <c r="B29" s="89" t="s">
        <v>432</v>
      </c>
      <c r="C29" s="89"/>
      <c r="D29" s="89"/>
      <c r="E29" s="89"/>
      <c r="F29" s="89"/>
      <c r="G29" s="89"/>
      <c r="H29" s="89"/>
      <c r="I29" s="89"/>
      <c r="J29" s="89"/>
      <c r="K29" s="89"/>
      <c r="L29" s="89"/>
      <c r="M29" s="89"/>
      <c r="N29" s="89"/>
    </row>
    <row r="30" spans="1:16" s="12" customFormat="1">
      <c r="A30" s="11" t="s">
        <v>80</v>
      </c>
      <c r="B30" s="89" t="s">
        <v>433</v>
      </c>
      <c r="C30" s="89"/>
      <c r="D30" s="89"/>
      <c r="E30" s="89"/>
      <c r="F30" s="89"/>
      <c r="G30" s="89"/>
      <c r="H30" s="89"/>
      <c r="I30" s="89"/>
      <c r="J30" s="89"/>
      <c r="K30" s="89"/>
      <c r="L30" s="89"/>
      <c r="M30" s="89"/>
      <c r="N30" s="89"/>
    </row>
    <row r="31" spans="1:16" s="12" customFormat="1">
      <c r="A31" s="14"/>
      <c r="C31" s="89"/>
      <c r="D31" s="89"/>
      <c r="E31" s="89"/>
      <c r="F31" s="89"/>
      <c r="G31" s="89"/>
      <c r="H31" s="89"/>
      <c r="I31" s="89"/>
      <c r="J31" s="89"/>
      <c r="K31" s="89"/>
      <c r="L31" s="89"/>
      <c r="M31" s="89"/>
      <c r="N31" s="89"/>
      <c r="O31" s="89"/>
      <c r="P31" s="89"/>
    </row>
    <row r="32" spans="1:16" s="12" customFormat="1">
      <c r="A32" s="14"/>
      <c r="B32" s="14"/>
      <c r="C32" s="89"/>
      <c r="D32" s="89"/>
      <c r="E32" s="89"/>
      <c r="F32" s="89"/>
      <c r="G32" s="89"/>
      <c r="H32" s="89"/>
      <c r="I32" s="89"/>
      <c r="J32" s="89"/>
      <c r="K32" s="89"/>
      <c r="L32" s="89"/>
      <c r="M32" s="89"/>
      <c r="N32" s="89"/>
      <c r="O32" s="89"/>
      <c r="P32" s="89"/>
    </row>
    <row r="33" spans="1:16" s="12" customFormat="1">
      <c r="A33" s="89"/>
      <c r="B33" s="89"/>
      <c r="C33" s="89"/>
      <c r="D33" s="89"/>
      <c r="E33" s="89"/>
      <c r="F33" s="89"/>
      <c r="G33" s="89"/>
      <c r="H33" s="89"/>
      <c r="I33" s="89"/>
      <c r="J33" s="89"/>
      <c r="K33" s="89"/>
      <c r="L33" s="89"/>
      <c r="M33" s="89"/>
      <c r="N33" s="89"/>
      <c r="O33" s="89"/>
      <c r="P33" s="89"/>
    </row>
    <row r="34" spans="1:16" s="12" customFormat="1"/>
    <row r="35" spans="1:16" s="12" customFormat="1"/>
    <row r="36" spans="1:16" s="12" customFormat="1"/>
    <row r="37" spans="1:16" s="12" customFormat="1"/>
    <row r="38" spans="1:16" s="12" customFormat="1"/>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85" zoomScaleNormal="85" workbookViewId="0"/>
  </sheetViews>
  <sheetFormatPr defaultColWidth="12.5703125" defaultRowHeight="15.75"/>
  <cols>
    <col min="1" max="1" width="63.28515625" style="27" customWidth="1"/>
    <col min="2" max="3" width="15.5703125" style="27" customWidth="1"/>
    <col min="4" max="4" width="21" style="27" customWidth="1"/>
    <col min="5" max="5" width="22.140625" style="27" customWidth="1"/>
    <col min="6" max="16384" width="12.5703125" style="27"/>
  </cols>
  <sheetData>
    <row r="1" spans="1:5" ht="18">
      <c r="A1" s="6" t="s">
        <v>0</v>
      </c>
      <c r="B1" s="95"/>
      <c r="C1" s="95"/>
      <c r="D1" s="95"/>
      <c r="E1" s="95"/>
    </row>
    <row r="2" spans="1:5">
      <c r="A2" s="95"/>
      <c r="B2" s="95"/>
      <c r="C2" s="95"/>
      <c r="D2" s="95"/>
      <c r="E2" s="95"/>
    </row>
    <row r="3" spans="1:5" ht="18.75" thickBot="1">
      <c r="A3" s="8" t="s">
        <v>434</v>
      </c>
      <c r="B3" s="95"/>
      <c r="C3" s="95"/>
      <c r="D3" s="95"/>
      <c r="E3" s="95"/>
    </row>
    <row r="4" spans="1:5" ht="16.5" thickBot="1">
      <c r="A4" s="96" t="s">
        <v>222</v>
      </c>
      <c r="B4" s="81" t="s">
        <v>223</v>
      </c>
      <c r="C4" s="97" t="s">
        <v>224</v>
      </c>
      <c r="D4" s="82" t="s">
        <v>225</v>
      </c>
      <c r="E4" s="82" t="s">
        <v>226</v>
      </c>
    </row>
    <row r="5" spans="1:5">
      <c r="A5" s="98" t="s">
        <v>435</v>
      </c>
      <c r="B5" s="99"/>
      <c r="C5" s="100"/>
      <c r="D5" s="90"/>
      <c r="E5" s="90"/>
    </row>
    <row r="6" spans="1:5">
      <c r="A6" s="101" t="s">
        <v>228</v>
      </c>
      <c r="B6" s="102">
        <f>B5-B7</f>
        <v>0</v>
      </c>
      <c r="C6" s="103"/>
      <c r="D6" s="88"/>
      <c r="E6" s="88"/>
    </row>
    <row r="7" spans="1:5" ht="16.5" thickBot="1">
      <c r="A7" s="104" t="s">
        <v>436</v>
      </c>
      <c r="B7" s="105">
        <f>B8+B9</f>
        <v>0</v>
      </c>
      <c r="C7" s="103"/>
      <c r="D7" s="87"/>
      <c r="E7" s="87"/>
    </row>
    <row r="8" spans="1:5" ht="16.5" thickBot="1">
      <c r="A8" s="106" t="s">
        <v>230</v>
      </c>
      <c r="B8" s="107"/>
      <c r="C8" s="108"/>
      <c r="D8" s="91"/>
      <c r="E8" s="91"/>
    </row>
    <row r="9" spans="1:5" ht="16.5" thickBot="1">
      <c r="A9" s="104" t="s">
        <v>437</v>
      </c>
      <c r="B9" s="109"/>
      <c r="C9" s="108"/>
      <c r="D9" s="92"/>
      <c r="E9" s="92"/>
    </row>
    <row r="10" spans="1:5">
      <c r="A10" s="101" t="s">
        <v>228</v>
      </c>
      <c r="B10" s="110">
        <f>B9-B11-B12</f>
        <v>0</v>
      </c>
      <c r="C10" s="108"/>
      <c r="D10" s="92"/>
      <c r="E10" s="92"/>
    </row>
    <row r="11" spans="1:5" ht="16.5" thickBot="1">
      <c r="A11" s="111" t="s">
        <v>438</v>
      </c>
      <c r="B11" s="112"/>
      <c r="C11" s="113"/>
      <c r="D11" s="93"/>
      <c r="E11" s="93"/>
    </row>
    <row r="12" spans="1:5">
      <c r="A12" s="98" t="s">
        <v>439</v>
      </c>
      <c r="B12" s="114"/>
      <c r="C12" s="115"/>
      <c r="D12" s="94"/>
      <c r="E12" s="94"/>
    </row>
    <row r="13" spans="1:5" ht="16.5" thickBot="1">
      <c r="A13" s="104" t="s">
        <v>228</v>
      </c>
      <c r="B13" s="116">
        <f>B12-B14</f>
        <v>0</v>
      </c>
      <c r="C13" s="116">
        <f>C12-C14</f>
        <v>0</v>
      </c>
      <c r="D13" s="93"/>
      <c r="E13" s="93"/>
    </row>
    <row r="14" spans="1:5">
      <c r="A14" s="117" t="s">
        <v>440</v>
      </c>
      <c r="B14" s="118">
        <f>SUM(B15:B19)</f>
        <v>0</v>
      </c>
      <c r="C14" s="118">
        <f>SUM(C15:C19)</f>
        <v>0</v>
      </c>
      <c r="D14" s="91"/>
      <c r="E14" s="91"/>
    </row>
    <row r="15" spans="1:5">
      <c r="A15" s="101" t="s">
        <v>233</v>
      </c>
      <c r="B15" s="119">
        <f>B20</f>
        <v>0</v>
      </c>
      <c r="C15" s="120">
        <f>C20</f>
        <v>0</v>
      </c>
      <c r="D15" s="92"/>
      <c r="E15" s="92"/>
    </row>
    <row r="16" spans="1:5">
      <c r="A16" s="101" t="s">
        <v>234</v>
      </c>
      <c r="B16" s="121"/>
      <c r="C16" s="122"/>
      <c r="D16" s="92"/>
      <c r="E16" s="92"/>
    </row>
    <row r="17" spans="1:5">
      <c r="A17" s="101" t="s">
        <v>235</v>
      </c>
      <c r="B17" s="121"/>
      <c r="C17" s="122"/>
      <c r="D17" s="92"/>
      <c r="E17" s="92"/>
    </row>
    <row r="18" spans="1:5">
      <c r="A18" s="101" t="s">
        <v>236</v>
      </c>
      <c r="B18" s="121"/>
      <c r="C18" s="122"/>
      <c r="D18" s="92"/>
      <c r="E18" s="92"/>
    </row>
    <row r="19" spans="1:5" ht="16.5" thickBot="1">
      <c r="A19" s="104" t="s">
        <v>237</v>
      </c>
      <c r="B19" s="123"/>
      <c r="C19" s="124"/>
      <c r="D19" s="93"/>
      <c r="E19" s="93"/>
    </row>
    <row r="20" spans="1:5">
      <c r="A20" s="98" t="s">
        <v>441</v>
      </c>
      <c r="B20" s="125">
        <f>B21+B22+B23</f>
        <v>0</v>
      </c>
      <c r="C20" s="126">
        <f>C21+C22+C23</f>
        <v>0</v>
      </c>
      <c r="D20" s="94"/>
      <c r="E20" s="94"/>
    </row>
    <row r="21" spans="1:5">
      <c r="A21" s="101" t="s">
        <v>239</v>
      </c>
      <c r="B21" s="127"/>
      <c r="C21" s="128"/>
      <c r="D21" s="92"/>
      <c r="E21" s="92"/>
    </row>
    <row r="22" spans="1:5">
      <c r="A22" s="101" t="s">
        <v>240</v>
      </c>
      <c r="B22" s="127"/>
      <c r="C22" s="128"/>
      <c r="D22" s="92"/>
      <c r="E22" s="92"/>
    </row>
    <row r="23" spans="1:5" ht="16.5" thickBot="1">
      <c r="A23" s="104" t="s">
        <v>241</v>
      </c>
      <c r="B23" s="129"/>
      <c r="C23" s="130"/>
      <c r="D23" s="93"/>
      <c r="E23" s="93"/>
    </row>
    <row r="24" spans="1:5">
      <c r="A24" s="89"/>
      <c r="B24" s="89"/>
      <c r="C24" s="89"/>
      <c r="D24" s="89"/>
      <c r="E24" s="89"/>
    </row>
    <row r="25" spans="1:5">
      <c r="A25" s="89" t="s">
        <v>242</v>
      </c>
      <c r="B25" s="89"/>
      <c r="C25" s="89"/>
      <c r="D25" s="89"/>
      <c r="E25" s="89"/>
    </row>
    <row r="26" spans="1:5">
      <c r="A26" s="89"/>
      <c r="B26" s="89"/>
      <c r="C26" s="89"/>
      <c r="D26" s="89"/>
      <c r="E26" s="89"/>
    </row>
    <row r="27" spans="1:5">
      <c r="A27" s="131" t="s">
        <v>243</v>
      </c>
      <c r="B27" s="89"/>
      <c r="C27" s="89"/>
      <c r="D27" s="89"/>
      <c r="E27" s="89"/>
    </row>
    <row r="28" spans="1:5">
      <c r="A28" s="132" t="s">
        <v>244</v>
      </c>
      <c r="B28" s="89"/>
      <c r="C28" s="89"/>
      <c r="D28" s="89"/>
      <c r="E28" s="89"/>
    </row>
    <row r="29" spans="1:5">
      <c r="A29" s="89" t="s">
        <v>216</v>
      </c>
      <c r="B29" s="89"/>
      <c r="C29" s="89"/>
      <c r="D29" s="89"/>
      <c r="E29" s="89"/>
    </row>
    <row r="30" spans="1:5">
      <c r="A30" s="89" t="s">
        <v>217</v>
      </c>
      <c r="B30" s="89"/>
      <c r="C30" s="89"/>
      <c r="D30" s="89"/>
      <c r="E30" s="89"/>
    </row>
    <row r="31" spans="1:5">
      <c r="A31" s="89" t="s">
        <v>245</v>
      </c>
      <c r="B31" s="89"/>
      <c r="C31" s="89"/>
      <c r="D31" s="89"/>
      <c r="E31" s="89"/>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zoomScaleNormal="100" workbookViewId="0">
      <selection activeCell="H45" sqref="H45"/>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442</v>
      </c>
    </row>
    <row r="4" spans="1:5" s="2" customFormat="1" ht="18.75" thickBot="1">
      <c r="A4" s="8"/>
    </row>
    <row r="5" spans="1:5" s="26" customFormat="1" ht="26.25" thickBot="1">
      <c r="B5" s="58" t="s">
        <v>443</v>
      </c>
      <c r="C5" s="58" t="s">
        <v>444</v>
      </c>
      <c r="D5" s="59" t="s">
        <v>445</v>
      </c>
      <c r="E5" s="60"/>
    </row>
    <row r="6" spans="1:5" s="61" customFormat="1">
      <c r="B6" s="62"/>
      <c r="C6" s="62"/>
      <c r="D6" s="63"/>
    </row>
    <row r="7" spans="1:5" s="65" customFormat="1" ht="51">
      <c r="A7" s="3" t="s">
        <v>446</v>
      </c>
      <c r="B7" s="64"/>
      <c r="C7" s="64"/>
      <c r="D7" s="64"/>
    </row>
    <row r="8" spans="1:5" s="65" customFormat="1">
      <c r="A8" s="3"/>
      <c r="B8" s="64"/>
      <c r="C8" s="64"/>
      <c r="D8" s="64"/>
    </row>
    <row r="9" spans="1:5" s="65" customFormat="1" ht="25.5">
      <c r="A9" s="3" t="s">
        <v>447</v>
      </c>
      <c r="B9" s="64"/>
      <c r="C9" s="64"/>
      <c r="D9" s="64"/>
    </row>
    <row r="10" spans="1:5" s="65" customFormat="1" ht="38.25">
      <c r="A10" s="3" t="s">
        <v>448</v>
      </c>
      <c r="B10" s="64"/>
      <c r="C10" s="64"/>
      <c r="D10" s="64"/>
    </row>
    <row r="11" spans="1:5" s="65" customFormat="1">
      <c r="A11" s="3"/>
      <c r="B11" s="64"/>
      <c r="C11" s="64"/>
      <c r="D11" s="64"/>
    </row>
    <row r="12" spans="1:5" s="65" customFormat="1" ht="25.5">
      <c r="A12" s="3" t="s">
        <v>449</v>
      </c>
      <c r="B12" s="64" t="e">
        <f>SUM(B9:B10)/B7</f>
        <v>#DIV/0!</v>
      </c>
      <c r="C12" s="64" t="e">
        <f>SUM(C9:C10)/C7</f>
        <v>#DIV/0!</v>
      </c>
      <c r="D12" s="64" t="e">
        <f>SUM(D9:D10)/D7</f>
        <v>#DIV/0!</v>
      </c>
    </row>
    <row r="13" spans="1:5" ht="13.5" thickBot="1">
      <c r="A13" s="66"/>
      <c r="B13" s="67"/>
      <c r="C13" s="67"/>
      <c r="D13" s="67"/>
    </row>
    <row r="15" spans="1:5">
      <c r="A15" t="s">
        <v>450</v>
      </c>
    </row>
    <row r="16" spans="1:5">
      <c r="A16" t="s">
        <v>451</v>
      </c>
    </row>
    <row r="17" spans="1:1">
      <c r="A17" t="s">
        <v>452</v>
      </c>
    </row>
    <row r="18" spans="1:1">
      <c r="A18" t="s">
        <v>453</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65A36-CBF7-4925-A53E-9E2572815F62}">
  <dimension ref="A1:G19"/>
  <sheetViews>
    <sheetView workbookViewId="0">
      <selection activeCell="C10" sqref="C10"/>
    </sheetView>
  </sheetViews>
  <sheetFormatPr defaultColWidth="8.7109375" defaultRowHeight="15"/>
  <cols>
    <col min="1" max="1" width="49.7109375" style="171" customWidth="1"/>
    <col min="2" max="5" width="15.7109375" style="171" customWidth="1"/>
    <col min="6" max="16384" width="8.7109375" style="171"/>
  </cols>
  <sheetData>
    <row r="1" spans="1:7" ht="18">
      <c r="A1" s="6" t="s">
        <v>0</v>
      </c>
    </row>
    <row r="3" spans="1:7" ht="18">
      <c r="A3" s="172" t="s">
        <v>454</v>
      </c>
    </row>
    <row r="4" spans="1:7" ht="15.75" thickBot="1"/>
    <row r="5" spans="1:7" ht="15.75" thickBot="1">
      <c r="A5" s="173"/>
      <c r="B5" s="235" t="s">
        <v>455</v>
      </c>
      <c r="C5" s="236"/>
      <c r="D5" s="235" t="s">
        <v>456</v>
      </c>
      <c r="E5" s="236"/>
    </row>
    <row r="6" spans="1:7">
      <c r="A6" s="174"/>
      <c r="B6" s="175" t="s">
        <v>457</v>
      </c>
      <c r="C6" s="176" t="s">
        <v>458</v>
      </c>
      <c r="D6" s="175" t="s">
        <v>457</v>
      </c>
      <c r="E6" s="176" t="s">
        <v>458</v>
      </c>
    </row>
    <row r="7" spans="1:7" ht="15.75" thickBot="1">
      <c r="A7" s="177"/>
      <c r="B7" s="178"/>
      <c r="C7" s="179"/>
      <c r="D7" s="178"/>
      <c r="E7" s="180"/>
    </row>
    <row r="8" spans="1:7">
      <c r="A8" s="181" t="s">
        <v>459</v>
      </c>
      <c r="B8" s="182"/>
      <c r="C8" s="183"/>
      <c r="D8" s="182"/>
      <c r="E8" s="184"/>
      <c r="F8" s="185"/>
      <c r="G8" s="185"/>
    </row>
    <row r="9" spans="1:7">
      <c r="A9" s="186" t="s">
        <v>460</v>
      </c>
      <c r="B9" s="187"/>
      <c r="C9" s="188"/>
      <c r="D9" s="187"/>
      <c r="E9" s="189"/>
      <c r="F9" s="185"/>
      <c r="G9" s="185"/>
    </row>
    <row r="10" spans="1:7">
      <c r="A10" s="186" t="s">
        <v>461</v>
      </c>
      <c r="B10" s="187"/>
      <c r="C10" s="188"/>
      <c r="D10" s="187"/>
      <c r="E10" s="189"/>
      <c r="F10" s="185"/>
      <c r="G10" s="185"/>
    </row>
    <row r="11" spans="1:7">
      <c r="A11" s="190" t="s">
        <v>462</v>
      </c>
      <c r="B11" s="191"/>
      <c r="C11" s="192"/>
      <c r="D11" s="191"/>
      <c r="E11" s="193"/>
      <c r="F11" s="185"/>
      <c r="G11" s="185"/>
    </row>
    <row r="12" spans="1:7" ht="38.25">
      <c r="A12" s="194" t="s">
        <v>463</v>
      </c>
      <c r="B12" s="182"/>
      <c r="C12" s="183"/>
      <c r="D12" s="182"/>
      <c r="E12" s="184"/>
      <c r="F12" s="185"/>
      <c r="G12" s="185"/>
    </row>
    <row r="13" spans="1:7">
      <c r="A13" s="186" t="s">
        <v>460</v>
      </c>
      <c r="B13" s="187"/>
      <c r="C13" s="188"/>
      <c r="D13" s="187"/>
      <c r="E13" s="189"/>
      <c r="F13" s="185"/>
      <c r="G13" s="185"/>
    </row>
    <row r="14" spans="1:7">
      <c r="A14" s="186" t="s">
        <v>461</v>
      </c>
      <c r="B14" s="187"/>
      <c r="C14" s="188"/>
      <c r="D14" s="187"/>
      <c r="E14" s="189"/>
      <c r="F14" s="185"/>
      <c r="G14" s="185"/>
    </row>
    <row r="15" spans="1:7">
      <c r="A15" s="190" t="s">
        <v>462</v>
      </c>
      <c r="B15" s="191"/>
      <c r="C15" s="192"/>
      <c r="D15" s="191"/>
      <c r="E15" s="193"/>
      <c r="F15" s="185"/>
      <c r="G15" s="185"/>
    </row>
    <row r="16" spans="1:7">
      <c r="A16" s="186" t="s">
        <v>464</v>
      </c>
      <c r="B16" s="182"/>
      <c r="C16" s="183"/>
      <c r="D16" s="182"/>
      <c r="E16" s="184"/>
      <c r="F16" s="185"/>
      <c r="G16" s="185"/>
    </row>
    <row r="17" spans="1:7">
      <c r="A17" s="186" t="s">
        <v>460</v>
      </c>
      <c r="B17" s="187"/>
      <c r="C17" s="188"/>
      <c r="D17" s="195"/>
      <c r="E17" s="196"/>
      <c r="F17" s="185"/>
      <c r="G17" s="185"/>
    </row>
    <row r="18" spans="1:7">
      <c r="A18" s="186" t="s">
        <v>461</v>
      </c>
      <c r="B18" s="187"/>
      <c r="C18" s="188"/>
      <c r="D18" s="195"/>
      <c r="E18" s="196"/>
      <c r="F18" s="185"/>
      <c r="G18" s="185"/>
    </row>
    <row r="19" spans="1:7" ht="15.75" thickBot="1">
      <c r="A19" s="197" t="s">
        <v>462</v>
      </c>
      <c r="B19" s="198"/>
      <c r="C19" s="199"/>
      <c r="D19" s="200"/>
      <c r="E19" s="201"/>
      <c r="F19" s="185"/>
      <c r="G19" s="185"/>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1"/>
  <sheetViews>
    <sheetView topLeftCell="A5" zoomScaleNormal="100" workbookViewId="0">
      <selection activeCell="B15" sqref="B15"/>
    </sheetView>
  </sheetViews>
  <sheetFormatPr defaultRowHeight="12.75"/>
  <cols>
    <col min="1" max="1" width="12.28515625" customWidth="1"/>
    <col min="2" max="2" width="34.7109375" customWidth="1"/>
    <col min="3" max="3" width="17.28515625" customWidth="1"/>
    <col min="4" max="4" width="17.7109375" customWidth="1"/>
  </cols>
  <sheetData>
    <row r="1" spans="1:9" ht="18">
      <c r="A1" s="6" t="s">
        <v>0</v>
      </c>
    </row>
    <row r="2" spans="1:9" ht="18">
      <c r="A2" s="2"/>
    </row>
    <row r="3" spans="1:9" ht="18">
      <c r="A3" s="8" t="s">
        <v>188</v>
      </c>
    </row>
    <row r="4" spans="1:9" ht="18">
      <c r="A4" s="2"/>
    </row>
    <row r="5" spans="1:9" ht="12.6" customHeight="1">
      <c r="A5" s="219" t="s">
        <v>189</v>
      </c>
      <c r="B5" s="221" t="s">
        <v>190</v>
      </c>
      <c r="C5" s="223" t="s">
        <v>191</v>
      </c>
      <c r="D5" s="224"/>
    </row>
    <row r="6" spans="1:9" ht="24">
      <c r="A6" s="220"/>
      <c r="B6" s="222"/>
      <c r="C6" s="70" t="s">
        <v>192</v>
      </c>
      <c r="D6" s="71" t="s">
        <v>193</v>
      </c>
      <c r="F6" s="11"/>
      <c r="G6" s="13"/>
      <c r="H6" s="13"/>
      <c r="I6" s="13"/>
    </row>
    <row r="7" spans="1:9">
      <c r="A7" s="72" t="s">
        <v>55</v>
      </c>
      <c r="B7" s="73" t="s">
        <v>2</v>
      </c>
      <c r="C7" s="73"/>
      <c r="D7" s="74"/>
      <c r="F7" s="11"/>
      <c r="G7" s="13"/>
      <c r="H7" s="13"/>
      <c r="I7" s="13"/>
    </row>
    <row r="8" spans="1:9">
      <c r="A8" s="72" t="s">
        <v>56</v>
      </c>
      <c r="B8" s="73" t="s">
        <v>3</v>
      </c>
      <c r="C8" s="73"/>
      <c r="D8" s="74"/>
      <c r="F8" s="11"/>
      <c r="G8" s="13"/>
      <c r="H8" s="13"/>
      <c r="I8" s="13"/>
    </row>
    <row r="9" spans="1:9">
      <c r="A9" s="72" t="s">
        <v>58</v>
      </c>
      <c r="B9" s="73" t="s">
        <v>5</v>
      </c>
      <c r="C9" s="73"/>
      <c r="D9" s="73"/>
      <c r="F9" s="11"/>
      <c r="G9" s="13"/>
      <c r="H9" s="13"/>
      <c r="I9" s="13"/>
    </row>
    <row r="10" spans="1:9">
      <c r="A10" s="72" t="s">
        <v>59</v>
      </c>
      <c r="B10" s="212" t="s">
        <v>194</v>
      </c>
      <c r="C10" s="73"/>
      <c r="D10" s="73"/>
      <c r="F10" s="11"/>
      <c r="G10" s="13"/>
      <c r="H10" s="13"/>
      <c r="I10" s="13"/>
    </row>
    <row r="11" spans="1:9">
      <c r="A11" s="72" t="s">
        <v>59</v>
      </c>
      <c r="B11" s="212" t="s">
        <v>195</v>
      </c>
      <c r="C11" s="73"/>
      <c r="D11" s="73"/>
      <c r="F11" s="11"/>
      <c r="G11" s="13"/>
      <c r="H11" s="13"/>
      <c r="I11" s="13"/>
    </row>
    <row r="12" spans="1:9">
      <c r="A12" s="72" t="s">
        <v>59</v>
      </c>
      <c r="B12" s="212" t="s">
        <v>196</v>
      </c>
      <c r="C12" s="73"/>
      <c r="D12" s="73"/>
      <c r="F12" s="11"/>
      <c r="G12" s="13"/>
      <c r="H12" s="13"/>
      <c r="I12" s="13"/>
    </row>
    <row r="13" spans="1:9" ht="25.5">
      <c r="A13" s="72" t="s">
        <v>59</v>
      </c>
      <c r="B13" s="212" t="s">
        <v>197</v>
      </c>
      <c r="C13" s="73"/>
      <c r="D13" s="73"/>
      <c r="F13" s="11"/>
      <c r="G13" s="13"/>
      <c r="H13" s="13"/>
      <c r="I13" s="13"/>
    </row>
    <row r="14" spans="1:9">
      <c r="A14" s="72" t="s">
        <v>61</v>
      </c>
      <c r="B14" s="73" t="s">
        <v>11</v>
      </c>
      <c r="C14" s="73"/>
      <c r="D14" s="73"/>
      <c r="F14" s="11"/>
      <c r="G14" s="13"/>
      <c r="H14" s="13"/>
    </row>
    <row r="15" spans="1:9" ht="25.5">
      <c r="A15" s="72" t="s">
        <v>62</v>
      </c>
      <c r="B15" s="73" t="s">
        <v>198</v>
      </c>
      <c r="C15" s="73"/>
      <c r="D15" s="73"/>
      <c r="F15" s="11"/>
      <c r="G15" s="13"/>
      <c r="H15" s="13"/>
    </row>
    <row r="16" spans="1:9">
      <c r="A16" s="72" t="s">
        <v>62</v>
      </c>
      <c r="B16" s="73" t="s">
        <v>199</v>
      </c>
      <c r="C16" s="73"/>
      <c r="D16" s="73"/>
      <c r="F16" s="11"/>
      <c r="G16" s="13"/>
      <c r="H16" s="13"/>
    </row>
    <row r="17" spans="1:9">
      <c r="A17" s="72" t="s">
        <v>62</v>
      </c>
      <c r="B17" s="73" t="s">
        <v>200</v>
      </c>
      <c r="C17" s="73"/>
      <c r="D17" s="73"/>
      <c r="F17" s="11"/>
      <c r="G17" s="13"/>
      <c r="H17" s="13"/>
    </row>
    <row r="18" spans="1:9">
      <c r="A18" s="72" t="s">
        <v>62</v>
      </c>
      <c r="B18" s="73" t="s">
        <v>201</v>
      </c>
      <c r="C18" s="73"/>
      <c r="D18" s="73"/>
      <c r="F18" s="11"/>
      <c r="G18" s="13"/>
      <c r="H18" s="13"/>
    </row>
    <row r="19" spans="1:9">
      <c r="A19" s="72" t="s">
        <v>63</v>
      </c>
      <c r="B19" s="73" t="s">
        <v>16</v>
      </c>
      <c r="C19" s="73"/>
      <c r="D19" s="73"/>
      <c r="F19" s="11"/>
      <c r="G19" s="13"/>
      <c r="H19" s="13"/>
    </row>
    <row r="20" spans="1:9">
      <c r="A20" s="72"/>
      <c r="B20" s="73" t="s">
        <v>17</v>
      </c>
      <c r="C20" s="73"/>
      <c r="D20" s="73"/>
      <c r="F20" s="11"/>
      <c r="G20" s="13"/>
      <c r="H20" s="13"/>
    </row>
    <row r="21" spans="1:9">
      <c r="A21" s="216"/>
      <c r="B21" s="73" t="s">
        <v>18</v>
      </c>
      <c r="C21" s="73"/>
      <c r="D21" s="73"/>
      <c r="F21" s="11"/>
      <c r="G21" s="13"/>
      <c r="H21" s="13"/>
      <c r="I21" s="13"/>
    </row>
    <row r="22" spans="1:9">
      <c r="A22" s="72"/>
      <c r="B22" s="73" t="s">
        <v>19</v>
      </c>
      <c r="C22" s="73"/>
      <c r="D22" s="73"/>
      <c r="F22" s="11"/>
      <c r="H22" s="13"/>
      <c r="I22" s="13"/>
    </row>
    <row r="23" spans="1:9">
      <c r="A23" s="72" t="s">
        <v>64</v>
      </c>
      <c r="B23" s="73" t="s">
        <v>20</v>
      </c>
      <c r="C23" s="73"/>
      <c r="D23" s="73"/>
      <c r="F23" s="11"/>
      <c r="G23" s="13"/>
    </row>
    <row r="24" spans="1:9">
      <c r="A24" s="72" t="s">
        <v>66</v>
      </c>
      <c r="B24" s="73" t="s">
        <v>22</v>
      </c>
      <c r="C24" s="73"/>
      <c r="D24" s="73"/>
      <c r="F24" s="11"/>
      <c r="G24" s="13"/>
      <c r="H24" s="13"/>
      <c r="I24" s="13"/>
    </row>
    <row r="25" spans="1:9">
      <c r="A25" s="72" t="s">
        <v>67</v>
      </c>
      <c r="B25" s="73" t="s">
        <v>23</v>
      </c>
      <c r="C25" s="73"/>
      <c r="D25" s="73"/>
      <c r="F25" s="11"/>
      <c r="G25" s="13"/>
      <c r="H25" s="13"/>
      <c r="I25" s="13"/>
    </row>
    <row r="26" spans="1:9">
      <c r="A26" s="72" t="s">
        <v>69</v>
      </c>
      <c r="B26" s="73" t="s">
        <v>202</v>
      </c>
      <c r="C26" s="73"/>
      <c r="D26" s="73"/>
      <c r="F26" s="11"/>
      <c r="G26" s="13"/>
      <c r="H26" s="13"/>
      <c r="I26" s="13"/>
    </row>
    <row r="27" spans="1:9">
      <c r="A27" s="75"/>
      <c r="B27" s="76" t="s">
        <v>203</v>
      </c>
      <c r="C27" s="76"/>
      <c r="D27" s="76"/>
      <c r="F27" s="11"/>
      <c r="G27" s="13"/>
      <c r="H27" s="13"/>
      <c r="I27" s="13"/>
    </row>
    <row r="28" spans="1:9">
      <c r="A28" s="72" t="s">
        <v>70</v>
      </c>
      <c r="B28" s="73" t="s">
        <v>204</v>
      </c>
      <c r="C28" s="73"/>
      <c r="D28" s="73"/>
      <c r="F28" s="11"/>
      <c r="G28" s="13"/>
      <c r="H28" s="13"/>
      <c r="I28" s="13"/>
    </row>
    <row r="29" spans="1:9">
      <c r="A29" s="72" t="s">
        <v>71</v>
      </c>
      <c r="B29" s="73" t="s">
        <v>27</v>
      </c>
      <c r="C29" s="73"/>
      <c r="D29" s="73"/>
      <c r="F29" s="11"/>
      <c r="G29" s="13"/>
      <c r="H29" s="13"/>
      <c r="I29" s="13"/>
    </row>
    <row r="30" spans="1:9">
      <c r="A30" s="72" t="s">
        <v>73</v>
      </c>
      <c r="B30" s="73" t="s">
        <v>205</v>
      </c>
      <c r="C30" s="73"/>
      <c r="D30" s="73"/>
      <c r="F30" s="11"/>
      <c r="G30" s="13"/>
      <c r="H30" s="13"/>
      <c r="I30" s="13"/>
    </row>
    <row r="31" spans="1:9">
      <c r="A31" s="72" t="s">
        <v>74</v>
      </c>
      <c r="B31" s="73" t="s">
        <v>206</v>
      </c>
      <c r="C31" s="73"/>
      <c r="D31" s="73"/>
      <c r="F31" s="11"/>
      <c r="G31" s="13"/>
      <c r="H31" s="13"/>
      <c r="I31" s="13"/>
    </row>
    <row r="32" spans="1:9">
      <c r="A32" s="72" t="s">
        <v>75</v>
      </c>
      <c r="B32" s="73" t="s">
        <v>207</v>
      </c>
      <c r="C32" s="73"/>
      <c r="D32" s="73"/>
      <c r="F32" s="11"/>
      <c r="G32" s="13"/>
      <c r="H32" s="13"/>
      <c r="I32" s="13"/>
    </row>
    <row r="33" spans="1:9">
      <c r="A33" s="72" t="s">
        <v>76</v>
      </c>
      <c r="B33" s="73" t="s">
        <v>32</v>
      </c>
      <c r="C33" s="73"/>
      <c r="D33" s="73"/>
      <c r="F33" s="11"/>
      <c r="G33" s="13"/>
      <c r="H33" s="13"/>
      <c r="I33" s="13"/>
    </row>
    <row r="34" spans="1:9">
      <c r="A34" s="72" t="s">
        <v>78</v>
      </c>
      <c r="B34" s="73" t="s">
        <v>34</v>
      </c>
      <c r="C34" s="73"/>
      <c r="D34" s="73"/>
      <c r="F34" s="11"/>
      <c r="G34" s="13"/>
      <c r="H34" s="13"/>
      <c r="I34" s="13"/>
    </row>
    <row r="35" spans="1:9">
      <c r="A35" s="72" t="s">
        <v>80</v>
      </c>
      <c r="B35" s="73" t="s">
        <v>36</v>
      </c>
      <c r="C35" s="73"/>
      <c r="D35" s="73"/>
      <c r="F35" s="11"/>
      <c r="G35" s="13"/>
      <c r="H35" s="13"/>
      <c r="I35" s="13"/>
    </row>
    <row r="36" spans="1:9">
      <c r="A36" s="72" t="s">
        <v>82</v>
      </c>
      <c r="B36" s="73" t="s">
        <v>208</v>
      </c>
      <c r="C36" s="73"/>
      <c r="D36" s="73"/>
      <c r="F36" s="11"/>
      <c r="G36" s="13"/>
      <c r="H36" s="13"/>
      <c r="I36" s="13"/>
    </row>
    <row r="37" spans="1:9">
      <c r="A37" s="72" t="s">
        <v>84</v>
      </c>
      <c r="B37" s="73" t="s">
        <v>40</v>
      </c>
      <c r="C37" s="73"/>
      <c r="D37" s="73"/>
      <c r="F37" s="11"/>
      <c r="G37" s="13"/>
      <c r="H37" s="13"/>
      <c r="I37" s="13"/>
    </row>
    <row r="38" spans="1:9">
      <c r="A38" s="72" t="s">
        <v>87</v>
      </c>
      <c r="B38" s="73" t="s">
        <v>209</v>
      </c>
      <c r="C38" s="73"/>
      <c r="D38" s="73"/>
      <c r="F38" s="11"/>
      <c r="G38" s="13"/>
      <c r="H38" s="13"/>
      <c r="I38" s="13"/>
    </row>
    <row r="39" spans="1:9">
      <c r="A39" s="72" t="s">
        <v>87</v>
      </c>
      <c r="B39" s="73" t="s">
        <v>210</v>
      </c>
      <c r="C39" s="73"/>
      <c r="D39" s="73"/>
      <c r="F39" s="11"/>
      <c r="G39" s="13"/>
      <c r="H39" s="13"/>
      <c r="I39" s="13"/>
    </row>
    <row r="40" spans="1:9">
      <c r="A40" s="72" t="s">
        <v>89</v>
      </c>
      <c r="B40" s="73" t="s">
        <v>45</v>
      </c>
      <c r="C40" s="73"/>
      <c r="D40" s="73"/>
      <c r="F40" s="11"/>
      <c r="G40" s="13"/>
      <c r="H40" s="13"/>
      <c r="I40" s="13"/>
    </row>
    <row r="41" spans="1:9">
      <c r="A41" s="72" t="s">
        <v>91</v>
      </c>
      <c r="B41" s="73" t="s">
        <v>47</v>
      </c>
      <c r="C41" s="73"/>
      <c r="D41" s="73"/>
      <c r="F41" s="11"/>
      <c r="G41" s="13"/>
      <c r="H41" s="13"/>
      <c r="I41" s="13"/>
    </row>
    <row r="42" spans="1:9">
      <c r="A42" s="72" t="s">
        <v>93</v>
      </c>
      <c r="B42" s="73" t="s">
        <v>211</v>
      </c>
      <c r="C42" s="73"/>
      <c r="D42" s="73"/>
      <c r="F42" s="11"/>
      <c r="G42" s="13"/>
      <c r="H42" s="13"/>
      <c r="I42" s="13"/>
    </row>
    <row r="43" spans="1:9">
      <c r="A43" s="72" t="s">
        <v>95</v>
      </c>
      <c r="B43" s="73" t="s">
        <v>212</v>
      </c>
      <c r="C43" s="73"/>
      <c r="D43" s="73"/>
      <c r="F43" s="11"/>
      <c r="G43" s="13"/>
      <c r="H43" s="13"/>
      <c r="I43" s="13"/>
    </row>
    <row r="44" spans="1:9">
      <c r="A44" s="72" t="s">
        <v>97</v>
      </c>
      <c r="B44" s="73" t="s">
        <v>213</v>
      </c>
      <c r="C44" s="73"/>
      <c r="D44" s="73"/>
      <c r="F44" s="11"/>
      <c r="G44" s="13"/>
      <c r="H44" s="13"/>
      <c r="I44" s="13"/>
    </row>
    <row r="45" spans="1:9">
      <c r="F45" s="11"/>
      <c r="G45" s="13"/>
      <c r="H45" s="13"/>
      <c r="I45" s="13"/>
    </row>
    <row r="46" spans="1:9">
      <c r="F46" s="11"/>
      <c r="G46" s="13"/>
      <c r="H46" s="13"/>
      <c r="I46" s="13"/>
    </row>
    <row r="47" spans="1:9">
      <c r="F47" s="11"/>
      <c r="G47" s="13"/>
      <c r="H47" s="13"/>
      <c r="I47" s="13"/>
    </row>
    <row r="48" spans="1:9">
      <c r="F48" s="11"/>
      <c r="G48" s="13"/>
      <c r="H48" s="13"/>
      <c r="I48" s="13"/>
    </row>
    <row r="49" spans="1:9">
      <c r="F49" s="11"/>
      <c r="G49" s="13"/>
      <c r="H49" s="13"/>
      <c r="I49" s="13"/>
    </row>
    <row r="55" spans="1:9">
      <c r="A55" s="77" t="s">
        <v>214</v>
      </c>
    </row>
    <row r="56" spans="1:9">
      <c r="A56" s="78" t="s">
        <v>215</v>
      </c>
    </row>
    <row r="57" spans="1:9">
      <c r="A57" s="78" t="s">
        <v>216</v>
      </c>
    </row>
    <row r="58" spans="1:9">
      <c r="A58" s="78" t="s">
        <v>217</v>
      </c>
    </row>
    <row r="59" spans="1:9">
      <c r="A59" s="79" t="s">
        <v>218</v>
      </c>
    </row>
    <row r="60" spans="1:9">
      <c r="A60" s="79" t="s">
        <v>219</v>
      </c>
    </row>
    <row r="61" spans="1:9">
      <c r="A61" s="79" t="s">
        <v>220</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4229-0E6B-455A-A7F0-08D7E6200EF2}">
  <dimension ref="A1:D11"/>
  <sheetViews>
    <sheetView workbookViewId="0">
      <selection activeCell="A4" sqref="A4"/>
    </sheetView>
  </sheetViews>
  <sheetFormatPr defaultColWidth="8.7109375" defaultRowHeight="15"/>
  <cols>
    <col min="1" max="1" width="42.28515625" style="171" customWidth="1"/>
    <col min="2" max="4" width="15.7109375" style="171" customWidth="1"/>
    <col min="5" max="16384" width="8.7109375" style="171"/>
  </cols>
  <sheetData>
    <row r="1" spans="1:4" ht="18">
      <c r="A1" s="202" t="s">
        <v>0</v>
      </c>
    </row>
    <row r="3" spans="1:4" ht="18">
      <c r="A3" s="172" t="s">
        <v>465</v>
      </c>
    </row>
    <row r="5" spans="1:4">
      <c r="A5" s="206"/>
      <c r="B5" s="207" t="s">
        <v>466</v>
      </c>
      <c r="C5" s="207" t="s">
        <v>467</v>
      </c>
      <c r="D5" s="207" t="s">
        <v>468</v>
      </c>
    </row>
    <row r="6" spans="1:4" ht="24.95" customHeight="1">
      <c r="A6" s="208" t="s">
        <v>469</v>
      </c>
      <c r="B6" s="209"/>
      <c r="C6" s="209"/>
      <c r="D6" s="209"/>
    </row>
    <row r="7" spans="1:4" ht="24.95" customHeight="1">
      <c r="A7" s="208" t="s">
        <v>470</v>
      </c>
      <c r="B7" s="210"/>
      <c r="C7" s="210"/>
      <c r="D7" s="210"/>
    </row>
    <row r="8" spans="1:4" ht="24.95" customHeight="1">
      <c r="A8" s="208" t="s">
        <v>471</v>
      </c>
      <c r="B8" s="211">
        <f>B6*B7</f>
        <v>0</v>
      </c>
      <c r="C8" s="211">
        <f>C6*C7</f>
        <v>0</v>
      </c>
      <c r="D8" s="211">
        <f>D6*D7</f>
        <v>0</v>
      </c>
    </row>
    <row r="9" spans="1:4" ht="24.95" customHeight="1">
      <c r="A9" s="208" t="s">
        <v>472</v>
      </c>
      <c r="B9" s="210"/>
      <c r="C9" s="210"/>
      <c r="D9" s="210"/>
    </row>
    <row r="10" spans="1:4" ht="24.95" customHeight="1">
      <c r="A10" s="208" t="s">
        <v>473</v>
      </c>
      <c r="B10" s="211">
        <f>B6*B9</f>
        <v>0</v>
      </c>
      <c r="C10" s="211">
        <f>C6*C9</f>
        <v>0</v>
      </c>
      <c r="D10" s="211">
        <f>D6*D9</f>
        <v>0</v>
      </c>
    </row>
    <row r="11" spans="1:4" ht="24.95" customHeight="1">
      <c r="A11" s="208" t="s">
        <v>474</v>
      </c>
      <c r="B11" s="211">
        <f>B8-B10</f>
        <v>0</v>
      </c>
      <c r="C11" s="211">
        <f>C8-C10</f>
        <v>0</v>
      </c>
      <c r="D11" s="211">
        <f>D8-D10</f>
        <v>0</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943B-171F-4784-9C6F-75F6FA5A3218}">
  <dimension ref="A1:J16"/>
  <sheetViews>
    <sheetView tabSelected="1" workbookViewId="0">
      <selection activeCell="D15" sqref="D15"/>
    </sheetView>
  </sheetViews>
  <sheetFormatPr defaultColWidth="8.7109375" defaultRowHeight="15"/>
  <cols>
    <col min="1" max="1" width="15.7109375" style="171" customWidth="1"/>
    <col min="2" max="5" width="29.85546875" style="171" customWidth="1"/>
    <col min="6" max="8" width="15.7109375" style="171" customWidth="1"/>
    <col min="9" max="16384" width="8.7109375" style="171"/>
  </cols>
  <sheetData>
    <row r="1" spans="1:10" ht="18">
      <c r="A1" s="202" t="s">
        <v>0</v>
      </c>
    </row>
    <row r="3" spans="1:10" ht="18">
      <c r="A3" s="172" t="s">
        <v>475</v>
      </c>
    </row>
    <row r="5" spans="1:10" ht="38.25">
      <c r="A5" s="203" t="s">
        <v>476</v>
      </c>
      <c r="B5" s="203" t="s">
        <v>477</v>
      </c>
      <c r="C5" s="203" t="s">
        <v>478</v>
      </c>
      <c r="D5" s="203" t="s">
        <v>479</v>
      </c>
      <c r="E5" s="203" t="s">
        <v>480</v>
      </c>
      <c r="F5" s="203" t="s">
        <v>481</v>
      </c>
      <c r="G5" s="203" t="s">
        <v>482</v>
      </c>
      <c r="H5" s="203" t="s">
        <v>483</v>
      </c>
      <c r="I5" s="203"/>
      <c r="J5" s="203"/>
    </row>
    <row r="6" spans="1:10">
      <c r="A6" s="204" t="s">
        <v>55</v>
      </c>
      <c r="B6" s="204" t="s">
        <v>58</v>
      </c>
      <c r="C6" s="204" t="s">
        <v>58</v>
      </c>
      <c r="D6" s="204" t="s">
        <v>286</v>
      </c>
      <c r="E6" s="204" t="s">
        <v>286</v>
      </c>
      <c r="F6" s="204" t="s">
        <v>61</v>
      </c>
      <c r="G6" s="204" t="s">
        <v>63</v>
      </c>
      <c r="H6" s="204" t="s">
        <v>64</v>
      </c>
      <c r="I6" s="204"/>
      <c r="J6" s="204"/>
    </row>
    <row r="10" spans="1:10">
      <c r="A10" s="205" t="s">
        <v>214</v>
      </c>
    </row>
    <row r="11" spans="1:10">
      <c r="A11" s="205" t="s">
        <v>55</v>
      </c>
      <c r="B11" s="171" t="s">
        <v>484</v>
      </c>
    </row>
    <row r="12" spans="1:10">
      <c r="A12" s="205" t="s">
        <v>58</v>
      </c>
      <c r="B12" s="171" t="s">
        <v>485</v>
      </c>
    </row>
    <row r="13" spans="1:10">
      <c r="A13" s="205" t="s">
        <v>286</v>
      </c>
      <c r="B13" s="171" t="s">
        <v>486</v>
      </c>
    </row>
    <row r="14" spans="1:10">
      <c r="A14" s="205" t="s">
        <v>61</v>
      </c>
      <c r="B14" s="171" t="s">
        <v>487</v>
      </c>
    </row>
    <row r="15" spans="1:10">
      <c r="A15" s="205" t="s">
        <v>63</v>
      </c>
      <c r="B15" s="171" t="s">
        <v>488</v>
      </c>
    </row>
    <row r="16" spans="1:10">
      <c r="A16" s="205" t="s">
        <v>64</v>
      </c>
      <c r="B16" s="171" t="s">
        <v>489</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election activeCell="A6" sqref="A6"/>
    </sheetView>
  </sheetViews>
  <sheetFormatPr defaultColWidth="12.5703125" defaultRowHeight="12.75"/>
  <cols>
    <col min="1" max="1" width="58.7109375" style="89" customWidth="1"/>
    <col min="2" max="3" width="15.5703125" style="89" customWidth="1"/>
    <col min="4" max="5" width="18.140625" style="89" customWidth="1"/>
    <col min="6" max="16384" width="12.5703125" style="89"/>
  </cols>
  <sheetData>
    <row r="1" spans="1:5" ht="18">
      <c r="A1" s="6" t="s">
        <v>0</v>
      </c>
    </row>
    <row r="2" spans="1:5" ht="18">
      <c r="A2" s="143"/>
    </row>
    <row r="3" spans="1:5" ht="18.75" thickBot="1">
      <c r="A3" s="8" t="s">
        <v>221</v>
      </c>
    </row>
    <row r="4" spans="1:5" ht="13.5" thickBot="1">
      <c r="A4" s="96" t="s">
        <v>222</v>
      </c>
      <c r="B4" s="81" t="s">
        <v>223</v>
      </c>
      <c r="C4" s="81" t="s">
        <v>224</v>
      </c>
      <c r="D4" s="81" t="s">
        <v>225</v>
      </c>
      <c r="E4" s="82" t="s">
        <v>226</v>
      </c>
    </row>
    <row r="5" spans="1:5">
      <c r="A5" s="98" t="s">
        <v>227</v>
      </c>
      <c r="B5" s="99"/>
      <c r="C5" s="100"/>
      <c r="D5" s="83"/>
      <c r="E5" s="84"/>
    </row>
    <row r="6" spans="1:5">
      <c r="A6" s="101" t="s">
        <v>228</v>
      </c>
      <c r="B6" s="102">
        <f>B5-B7</f>
        <v>0</v>
      </c>
      <c r="C6" s="103"/>
      <c r="D6" s="83"/>
      <c r="E6" s="84"/>
    </row>
    <row r="7" spans="1:5" ht="13.5" thickBot="1">
      <c r="A7" s="104" t="s">
        <v>229</v>
      </c>
      <c r="B7" s="144">
        <f>B8+B9</f>
        <v>0</v>
      </c>
      <c r="C7" s="103"/>
      <c r="D7" s="83"/>
      <c r="E7" s="84"/>
    </row>
    <row r="8" spans="1:5" ht="13.5" thickBot="1">
      <c r="A8" s="145" t="s">
        <v>230</v>
      </c>
      <c r="B8" s="146"/>
      <c r="C8" s="147"/>
      <c r="D8" s="83"/>
      <c r="E8" s="84"/>
    </row>
    <row r="9" spans="1:5">
      <c r="A9" s="117" t="s">
        <v>231</v>
      </c>
      <c r="B9" s="148"/>
      <c r="C9" s="115"/>
      <c r="D9" s="83"/>
      <c r="E9" s="84"/>
    </row>
    <row r="10" spans="1:5" ht="13.5" thickBot="1">
      <c r="A10" s="104" t="s">
        <v>228</v>
      </c>
      <c r="B10" s="116">
        <f>B9-B11</f>
        <v>0</v>
      </c>
      <c r="C10" s="116">
        <f>C9-C11</f>
        <v>0</v>
      </c>
      <c r="D10" s="83"/>
      <c r="E10" s="84"/>
    </row>
    <row r="11" spans="1:5">
      <c r="A11" s="117" t="s">
        <v>232</v>
      </c>
      <c r="B11" s="118">
        <f>SUM(B12:B16)</f>
        <v>0</v>
      </c>
      <c r="C11" s="118">
        <f>SUM(C12:C16)</f>
        <v>0</v>
      </c>
      <c r="D11" s="83"/>
      <c r="E11" s="84"/>
    </row>
    <row r="12" spans="1:5">
      <c r="A12" s="101" t="s">
        <v>233</v>
      </c>
      <c r="B12" s="119">
        <f>B17</f>
        <v>0</v>
      </c>
      <c r="C12" s="120">
        <f>C17</f>
        <v>0</v>
      </c>
      <c r="D12" s="83"/>
      <c r="E12" s="84"/>
    </row>
    <row r="13" spans="1:5">
      <c r="A13" s="101" t="s">
        <v>234</v>
      </c>
      <c r="B13" s="121"/>
      <c r="C13" s="122"/>
      <c r="D13" s="83"/>
      <c r="E13" s="84"/>
    </row>
    <row r="14" spans="1:5">
      <c r="A14" s="101" t="s">
        <v>235</v>
      </c>
      <c r="B14" s="121"/>
      <c r="C14" s="122"/>
      <c r="D14" s="83"/>
      <c r="E14" s="84"/>
    </row>
    <row r="15" spans="1:5">
      <c r="A15" s="101" t="s">
        <v>236</v>
      </c>
      <c r="B15" s="121"/>
      <c r="C15" s="122"/>
      <c r="D15" s="83"/>
      <c r="E15" s="84"/>
    </row>
    <row r="16" spans="1:5" ht="13.5" thickBot="1">
      <c r="A16" s="104" t="s">
        <v>237</v>
      </c>
      <c r="B16" s="123"/>
      <c r="C16" s="124"/>
      <c r="D16" s="83"/>
      <c r="E16" s="84"/>
    </row>
    <row r="17" spans="1:5">
      <c r="A17" s="98" t="s">
        <v>238</v>
      </c>
      <c r="B17" s="125">
        <f>B18+B19+B20</f>
        <v>0</v>
      </c>
      <c r="C17" s="126">
        <f>C18+C19+C20</f>
        <v>0</v>
      </c>
      <c r="D17" s="83"/>
      <c r="E17" s="84"/>
    </row>
    <row r="18" spans="1:5">
      <c r="A18" s="101" t="s">
        <v>239</v>
      </c>
      <c r="B18" s="127"/>
      <c r="C18" s="128"/>
      <c r="D18" s="83"/>
      <c r="E18" s="84"/>
    </row>
    <row r="19" spans="1:5">
      <c r="A19" s="101" t="s">
        <v>240</v>
      </c>
      <c r="B19" s="127"/>
      <c r="C19" s="128"/>
      <c r="D19" s="83"/>
      <c r="E19" s="84"/>
    </row>
    <row r="20" spans="1:5" ht="13.5" thickBot="1">
      <c r="A20" s="104" t="s">
        <v>241</v>
      </c>
      <c r="B20" s="129"/>
      <c r="C20" s="130"/>
      <c r="D20" s="85"/>
      <c r="E20" s="86"/>
    </row>
    <row r="22" spans="1:5">
      <c r="A22" s="89" t="s">
        <v>242</v>
      </c>
    </row>
    <row r="24" spans="1:5">
      <c r="A24" s="131" t="s">
        <v>243</v>
      </c>
    </row>
    <row r="25" spans="1:5">
      <c r="A25" s="132" t="s">
        <v>244</v>
      </c>
    </row>
    <row r="26" spans="1:5">
      <c r="A26" s="89" t="s">
        <v>216</v>
      </c>
    </row>
    <row r="27" spans="1:5">
      <c r="A27" s="89" t="s">
        <v>217</v>
      </c>
    </row>
    <row r="28" spans="1:5">
      <c r="A28" s="89" t="s">
        <v>245</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U44"/>
  <sheetViews>
    <sheetView showZeros="0" zoomScaleNormal="100" workbookViewId="0">
      <selection activeCell="B15" sqref="B15"/>
    </sheetView>
  </sheetViews>
  <sheetFormatPr defaultRowHeight="12.75"/>
  <cols>
    <col min="1" max="1" width="20.7109375" style="10" customWidth="1"/>
    <col min="2" max="4" width="10.7109375" customWidth="1"/>
    <col min="5" max="5" width="11.85546875" customWidth="1"/>
    <col min="6" max="37" width="10.7109375" customWidth="1"/>
    <col min="38" max="38" width="13.42578125" customWidth="1"/>
    <col min="39" max="39" width="12.7109375" customWidth="1"/>
    <col min="40" max="40" width="12.85546875" customWidth="1"/>
    <col min="41" max="44" width="10.7109375" customWidth="1"/>
  </cols>
  <sheetData>
    <row r="1" spans="1:47" s="2" customFormat="1" ht="18">
      <c r="A1" s="6" t="s">
        <v>0</v>
      </c>
    </row>
    <row r="2" spans="1:47" s="2" customFormat="1" ht="18">
      <c r="A2" s="7"/>
      <c r="B2" s="4"/>
      <c r="C2" s="4"/>
      <c r="D2" s="4"/>
      <c r="E2" s="4"/>
      <c r="F2" s="4"/>
      <c r="G2" s="4"/>
      <c r="H2" s="4"/>
      <c r="I2" s="4"/>
      <c r="J2" s="4"/>
      <c r="K2" s="4"/>
      <c r="L2" s="4"/>
      <c r="M2" s="4"/>
      <c r="N2" s="4"/>
      <c r="O2" s="4"/>
      <c r="P2" s="4"/>
    </row>
    <row r="3" spans="1:47" s="2" customFormat="1" ht="18">
      <c r="A3" s="8" t="s">
        <v>246</v>
      </c>
    </row>
    <row r="4" spans="1:47" s="2" customFormat="1" ht="18">
      <c r="A4" s="17"/>
      <c r="B4" s="5"/>
      <c r="C4" s="5"/>
      <c r="D4" s="5"/>
      <c r="E4" s="5"/>
      <c r="F4" s="5"/>
      <c r="G4" s="5"/>
      <c r="H4" s="5"/>
      <c r="I4" s="5"/>
      <c r="J4" s="5"/>
      <c r="K4" s="5"/>
      <c r="L4" s="5"/>
      <c r="M4" s="5"/>
      <c r="N4" s="5"/>
      <c r="O4" s="5"/>
      <c r="P4" s="5"/>
      <c r="Q4" s="5"/>
      <c r="R4" s="5"/>
      <c r="S4" s="5"/>
      <c r="T4" s="5"/>
      <c r="U4" s="5"/>
      <c r="V4" s="5"/>
      <c r="W4" s="5"/>
      <c r="X4" s="5"/>
      <c r="Y4" s="5"/>
      <c r="Z4" s="5"/>
      <c r="AA4" s="5"/>
      <c r="AB4" s="5"/>
      <c r="AC4" s="5"/>
      <c r="AI4" s="5"/>
      <c r="AJ4" s="5"/>
      <c r="AL4" s="5"/>
      <c r="AN4" s="5"/>
      <c r="AP4" s="5"/>
      <c r="AQ4" s="5"/>
      <c r="AR4" s="5"/>
      <c r="AS4" s="5"/>
      <c r="AU4" s="5"/>
    </row>
    <row r="5" spans="1:47" s="18" customFormat="1" ht="76.5">
      <c r="A5" s="17" t="s">
        <v>2</v>
      </c>
      <c r="B5" s="17" t="s">
        <v>4</v>
      </c>
      <c r="C5" s="5" t="s">
        <v>5</v>
      </c>
      <c r="D5" s="213" t="s">
        <v>6</v>
      </c>
      <c r="E5" s="213" t="s">
        <v>7</v>
      </c>
      <c r="F5" s="213" t="s">
        <v>8</v>
      </c>
      <c r="G5" s="213" t="s">
        <v>9</v>
      </c>
      <c r="H5" s="5" t="s">
        <v>10</v>
      </c>
      <c r="I5" s="5" t="s">
        <v>11</v>
      </c>
      <c r="J5" s="213" t="s">
        <v>12</v>
      </c>
      <c r="K5" s="213" t="s">
        <v>13</v>
      </c>
      <c r="L5" s="213" t="s">
        <v>14</v>
      </c>
      <c r="M5" s="213" t="s">
        <v>15</v>
      </c>
      <c r="N5" s="5" t="s">
        <v>16</v>
      </c>
      <c r="O5" s="5" t="s">
        <v>17</v>
      </c>
      <c r="P5" s="5" t="s">
        <v>18</v>
      </c>
      <c r="Q5" s="5" t="s">
        <v>19</v>
      </c>
      <c r="R5" s="5" t="s">
        <v>20</v>
      </c>
      <c r="S5" s="5" t="s">
        <v>21</v>
      </c>
      <c r="T5" s="5" t="s">
        <v>247</v>
      </c>
      <c r="U5" s="5" t="s">
        <v>23</v>
      </c>
      <c r="V5" s="5" t="s">
        <v>24</v>
      </c>
      <c r="W5" s="5" t="s">
        <v>25</v>
      </c>
      <c r="X5" s="5" t="s">
        <v>27</v>
      </c>
      <c r="Y5" s="5" t="s">
        <v>248</v>
      </c>
      <c r="Z5" s="5" t="s">
        <v>29</v>
      </c>
      <c r="AA5" s="5" t="s">
        <v>30</v>
      </c>
      <c r="AB5" s="5" t="s">
        <v>31</v>
      </c>
      <c r="AC5" s="5" t="s">
        <v>32</v>
      </c>
      <c r="AD5" s="5" t="s">
        <v>33</v>
      </c>
      <c r="AE5" s="5" t="s">
        <v>43</v>
      </c>
      <c r="AF5" s="5" t="s">
        <v>44</v>
      </c>
      <c r="AG5" s="5" t="s">
        <v>45</v>
      </c>
      <c r="AH5" s="5" t="s">
        <v>46</v>
      </c>
      <c r="AI5" s="5" t="s">
        <v>249</v>
      </c>
      <c r="AJ5" s="5" t="s">
        <v>250</v>
      </c>
      <c r="AK5" s="5" t="s">
        <v>49</v>
      </c>
      <c r="AL5" s="5" t="s">
        <v>50</v>
      </c>
      <c r="AM5" s="5" t="s">
        <v>51</v>
      </c>
      <c r="AN5" s="5" t="s">
        <v>52</v>
      </c>
      <c r="AO5" s="5" t="s">
        <v>251</v>
      </c>
      <c r="AP5" s="5" t="s">
        <v>252</v>
      </c>
    </row>
    <row r="6" spans="1:47" s="16" customFormat="1">
      <c r="A6" s="16" t="s">
        <v>55</v>
      </c>
      <c r="B6" s="16" t="s">
        <v>57</v>
      </c>
      <c r="C6" s="16" t="s">
        <v>58</v>
      </c>
      <c r="D6" s="16" t="s">
        <v>59</v>
      </c>
      <c r="E6" s="16" t="s">
        <v>59</v>
      </c>
      <c r="F6" s="16" t="s">
        <v>59</v>
      </c>
      <c r="G6" s="16" t="s">
        <v>59</v>
      </c>
      <c r="H6" s="16" t="s">
        <v>60</v>
      </c>
      <c r="I6" s="16" t="s">
        <v>61</v>
      </c>
      <c r="J6" s="16" t="s">
        <v>62</v>
      </c>
      <c r="K6" s="16" t="s">
        <v>62</v>
      </c>
      <c r="L6" s="16" t="s">
        <v>62</v>
      </c>
      <c r="M6" s="16" t="s">
        <v>62</v>
      </c>
      <c r="N6" s="16" t="s">
        <v>63</v>
      </c>
      <c r="R6" s="16" t="s">
        <v>64</v>
      </c>
      <c r="S6" s="16" t="s">
        <v>65</v>
      </c>
      <c r="T6" s="16" t="s">
        <v>66</v>
      </c>
      <c r="U6" s="16" t="s">
        <v>67</v>
      </c>
      <c r="V6" s="16" t="s">
        <v>68</v>
      </c>
      <c r="W6" s="16" t="s">
        <v>69</v>
      </c>
      <c r="X6" s="16" t="s">
        <v>70</v>
      </c>
      <c r="Y6" s="16" t="s">
        <v>253</v>
      </c>
      <c r="Z6" s="16" t="s">
        <v>71</v>
      </c>
      <c r="AA6" s="16" t="s">
        <v>73</v>
      </c>
      <c r="AB6" s="16" t="s">
        <v>74</v>
      </c>
      <c r="AC6" s="16" t="s">
        <v>75</v>
      </c>
      <c r="AD6" s="16" t="s">
        <v>254</v>
      </c>
      <c r="AE6" s="16" t="s">
        <v>76</v>
      </c>
      <c r="AF6" s="16" t="s">
        <v>77</v>
      </c>
      <c r="AG6" s="16" t="s">
        <v>78</v>
      </c>
      <c r="AH6" s="16" t="s">
        <v>79</v>
      </c>
      <c r="AI6" s="16" t="s">
        <v>80</v>
      </c>
      <c r="AJ6" s="16" t="s">
        <v>81</v>
      </c>
      <c r="AK6" s="16" t="s">
        <v>82</v>
      </c>
      <c r="AL6" s="16" t="s">
        <v>83</v>
      </c>
      <c r="AM6" s="16" t="s">
        <v>84</v>
      </c>
      <c r="AN6" s="16" t="s">
        <v>255</v>
      </c>
      <c r="AO6" s="16" t="s">
        <v>85</v>
      </c>
      <c r="AP6" s="16" t="s">
        <v>86</v>
      </c>
    </row>
    <row r="7" spans="1:47">
      <c r="A7" s="9"/>
      <c r="H7" t="str">
        <f>CONCATENATE(D7,"-",E7,"-",F7,"-",G7,"-")</f>
        <v>----</v>
      </c>
      <c r="Q7" s="19"/>
      <c r="R7" s="19">
        <f>Q7</f>
        <v>0</v>
      </c>
      <c r="S7" s="20">
        <f>VALUE(ROUNDUP(MONTH(R7)/12*4,0)*3&amp;"/"&amp;YEAR(R7))</f>
        <v>61</v>
      </c>
      <c r="U7" s="25"/>
      <c r="V7" s="25"/>
      <c r="W7" s="24"/>
      <c r="X7" s="23"/>
      <c r="Y7" s="23" t="e">
        <f>X7/W7</f>
        <v>#DIV/0!</v>
      </c>
      <c r="Z7" s="23"/>
      <c r="AA7" s="23"/>
      <c r="AB7" s="23"/>
      <c r="AC7" s="23">
        <f>X7-Z7-AA7+AB7</f>
        <v>0</v>
      </c>
      <c r="AD7" s="23" t="e">
        <f>AC7/W7</f>
        <v>#DIV/0!</v>
      </c>
      <c r="AE7" s="23"/>
      <c r="AF7" s="23" t="e">
        <f>AE7/W7</f>
        <v>#DIV/0!</v>
      </c>
      <c r="AG7" s="23"/>
      <c r="AH7" s="23" t="e">
        <f>AG7/W7</f>
        <v>#DIV/0!</v>
      </c>
      <c r="AI7" s="23"/>
      <c r="AJ7" s="23" t="e">
        <f>AI7/W7</f>
        <v>#DIV/0!</v>
      </c>
      <c r="AK7" s="23"/>
      <c r="AL7" s="23" t="e">
        <f>AK7/W7</f>
        <v>#DIV/0!</v>
      </c>
      <c r="AM7" s="23"/>
      <c r="AN7" s="23" t="e">
        <f>AM7/W7</f>
        <v>#DIV/0!</v>
      </c>
      <c r="AO7" s="23"/>
      <c r="AP7" s="23" t="e">
        <f>AO7/W7</f>
        <v>#DIV/0!</v>
      </c>
      <c r="AQ7" s="23"/>
      <c r="AR7" s="23"/>
    </row>
    <row r="8" spans="1:47">
      <c r="A8" s="9"/>
      <c r="R8" s="19"/>
      <c r="S8" s="20"/>
    </row>
    <row r="9" spans="1:47">
      <c r="A9" s="11" t="s">
        <v>99</v>
      </c>
      <c r="B9" s="13" t="s">
        <v>256</v>
      </c>
      <c r="C9" s="13"/>
      <c r="D9" s="13"/>
      <c r="E9" s="13"/>
      <c r="F9" s="12"/>
    </row>
    <row r="10" spans="1:47">
      <c r="A10" s="11" t="s">
        <v>101</v>
      </c>
      <c r="B10" s="13" t="s">
        <v>104</v>
      </c>
      <c r="C10" s="13"/>
      <c r="D10" s="13"/>
      <c r="E10" s="13"/>
      <c r="F10" s="12"/>
    </row>
    <row r="11" spans="1:47">
      <c r="A11" s="11" t="s">
        <v>105</v>
      </c>
      <c r="B11" s="13" t="s">
        <v>106</v>
      </c>
      <c r="C11" s="13"/>
      <c r="D11" s="13"/>
      <c r="E11" s="13"/>
      <c r="F11" s="12"/>
    </row>
    <row r="12" spans="1:47">
      <c r="A12" s="11" t="s">
        <v>107</v>
      </c>
      <c r="B12" s="13" t="s">
        <v>108</v>
      </c>
      <c r="C12" s="13"/>
      <c r="D12" s="13"/>
      <c r="E12" s="13"/>
      <c r="F12" s="12"/>
    </row>
    <row r="13" spans="1:47">
      <c r="A13" s="11" t="s">
        <v>109</v>
      </c>
      <c r="B13" s="13" t="s">
        <v>110</v>
      </c>
      <c r="C13" s="13"/>
      <c r="D13" s="13"/>
      <c r="E13" s="13"/>
      <c r="F13" s="12"/>
    </row>
    <row r="14" spans="1:47">
      <c r="A14" s="11" t="s">
        <v>111</v>
      </c>
      <c r="B14" s="13" t="s">
        <v>112</v>
      </c>
      <c r="C14" s="13"/>
      <c r="D14" s="13"/>
      <c r="E14" s="13"/>
      <c r="F14" s="12"/>
    </row>
    <row r="15" spans="1:47">
      <c r="A15" s="11" t="s">
        <v>113</v>
      </c>
      <c r="B15" s="13" t="s">
        <v>114</v>
      </c>
      <c r="C15" s="13"/>
      <c r="D15" s="13"/>
      <c r="E15" s="13"/>
      <c r="F15" s="12"/>
    </row>
    <row r="16" spans="1:47">
      <c r="A16" s="11" t="s">
        <v>115</v>
      </c>
      <c r="B16" s="13" t="s">
        <v>116</v>
      </c>
      <c r="D16" s="13"/>
      <c r="E16" s="13"/>
      <c r="F16" s="12"/>
    </row>
    <row r="17" spans="1:26">
      <c r="A17" s="11" t="s">
        <v>117</v>
      </c>
      <c r="B17" s="13" t="s">
        <v>118</v>
      </c>
      <c r="C17" s="13"/>
      <c r="D17" s="13"/>
      <c r="E17" s="13"/>
      <c r="F17" s="12"/>
    </row>
    <row r="18" spans="1:26">
      <c r="A18" s="11" t="s">
        <v>119</v>
      </c>
      <c r="B18" s="13" t="s">
        <v>120</v>
      </c>
      <c r="C18" s="13"/>
      <c r="D18" s="13"/>
      <c r="E18" s="13"/>
      <c r="F18" s="12"/>
    </row>
    <row r="19" spans="1:26">
      <c r="A19" s="11" t="s">
        <v>121</v>
      </c>
      <c r="B19" s="13" t="s">
        <v>257</v>
      </c>
      <c r="C19" s="13"/>
      <c r="D19" s="13"/>
      <c r="E19" s="13"/>
    </row>
    <row r="20" spans="1:26">
      <c r="A20" s="11" t="s">
        <v>123</v>
      </c>
      <c r="B20" s="13" t="s">
        <v>124</v>
      </c>
      <c r="C20" s="13"/>
      <c r="D20" s="13"/>
      <c r="E20" s="13"/>
      <c r="Z20" s="16"/>
    </row>
    <row r="21" spans="1:26">
      <c r="A21" s="11" t="s">
        <v>125</v>
      </c>
      <c r="B21" s="13" t="s">
        <v>126</v>
      </c>
      <c r="C21" s="13"/>
      <c r="D21" s="13"/>
      <c r="E21" s="13"/>
      <c r="Z21" s="16"/>
    </row>
    <row r="22" spans="1:26">
      <c r="A22" s="11" t="s">
        <v>127</v>
      </c>
      <c r="B22" s="13" t="s">
        <v>128</v>
      </c>
      <c r="C22" s="13"/>
      <c r="D22" s="13"/>
      <c r="E22" s="13"/>
      <c r="Z22" s="16"/>
    </row>
    <row r="23" spans="1:26">
      <c r="A23" s="11" t="s">
        <v>129</v>
      </c>
      <c r="B23" s="13" t="s">
        <v>132</v>
      </c>
      <c r="C23" s="13"/>
      <c r="D23" s="13"/>
      <c r="E23" s="13"/>
      <c r="Z23" s="16"/>
    </row>
    <row r="24" spans="1:26">
      <c r="A24" s="11" t="s">
        <v>258</v>
      </c>
      <c r="B24" s="13" t="s">
        <v>259</v>
      </c>
      <c r="C24" s="13"/>
      <c r="D24" s="13"/>
      <c r="E24" s="13"/>
      <c r="Z24" s="16"/>
    </row>
    <row r="25" spans="1:26">
      <c r="A25" s="11" t="s">
        <v>131</v>
      </c>
      <c r="B25" s="13" t="s">
        <v>260</v>
      </c>
      <c r="C25" s="13"/>
      <c r="D25" s="13"/>
      <c r="E25" s="13"/>
      <c r="Z25" s="16"/>
    </row>
    <row r="26" spans="1:26">
      <c r="A26" s="11" t="s">
        <v>135</v>
      </c>
      <c r="B26" s="13" t="s">
        <v>261</v>
      </c>
      <c r="C26" s="13"/>
      <c r="D26" s="13"/>
      <c r="E26" s="13"/>
      <c r="Z26" s="16"/>
    </row>
    <row r="27" spans="1:26">
      <c r="A27" s="11" t="s">
        <v>137</v>
      </c>
      <c r="B27" s="13" t="s">
        <v>140</v>
      </c>
      <c r="C27" s="13"/>
      <c r="D27" s="13"/>
      <c r="E27" s="13"/>
      <c r="Z27" s="16"/>
    </row>
    <row r="28" spans="1:26">
      <c r="A28" s="11" t="s">
        <v>139</v>
      </c>
      <c r="B28" s="13" t="s">
        <v>142</v>
      </c>
      <c r="C28" s="13"/>
      <c r="D28" s="13"/>
      <c r="E28" s="13"/>
      <c r="Z28" s="16"/>
    </row>
    <row r="29" spans="1:26">
      <c r="A29" s="11" t="s">
        <v>262</v>
      </c>
      <c r="B29" s="13" t="s">
        <v>263</v>
      </c>
      <c r="C29" s="13"/>
      <c r="D29" s="13"/>
      <c r="E29" s="13"/>
      <c r="Z29" s="16"/>
    </row>
    <row r="30" spans="1:26">
      <c r="A30" s="11" t="s">
        <v>141</v>
      </c>
      <c r="B30" s="13" t="s">
        <v>164</v>
      </c>
      <c r="C30" s="13"/>
      <c r="D30" s="13"/>
      <c r="E30" s="13"/>
      <c r="Z30" s="16"/>
    </row>
    <row r="31" spans="1:26">
      <c r="A31" s="11" t="s">
        <v>143</v>
      </c>
      <c r="B31" s="13" t="s">
        <v>264</v>
      </c>
      <c r="C31" s="13"/>
      <c r="D31" s="13"/>
      <c r="E31" s="13"/>
      <c r="Z31" s="16"/>
    </row>
    <row r="32" spans="1:26">
      <c r="A32" s="11" t="s">
        <v>145</v>
      </c>
      <c r="B32" s="13" t="s">
        <v>265</v>
      </c>
      <c r="C32" s="13"/>
      <c r="D32" s="13"/>
      <c r="E32" s="13"/>
      <c r="Z32" s="16"/>
    </row>
    <row r="33" spans="1:26">
      <c r="A33" s="11" t="s">
        <v>147</v>
      </c>
      <c r="B33" s="13" t="s">
        <v>266</v>
      </c>
      <c r="C33" s="13"/>
      <c r="D33" s="13"/>
      <c r="E33" s="13"/>
      <c r="Z33" s="16"/>
    </row>
    <row r="34" spans="1:26">
      <c r="A34" s="11" t="s">
        <v>149</v>
      </c>
      <c r="B34" s="13" t="s">
        <v>267</v>
      </c>
      <c r="C34" s="13"/>
      <c r="D34" s="13"/>
      <c r="E34" s="13"/>
      <c r="Z34" s="16"/>
    </row>
    <row r="35" spans="1:26">
      <c r="A35" s="11" t="s">
        <v>151</v>
      </c>
      <c r="B35" s="13" t="s">
        <v>268</v>
      </c>
      <c r="C35" s="13"/>
      <c r="D35" s="13"/>
      <c r="E35" s="13"/>
      <c r="Z35" s="16"/>
    </row>
    <row r="36" spans="1:26">
      <c r="A36" s="11" t="s">
        <v>153</v>
      </c>
      <c r="B36" s="13" t="s">
        <v>177</v>
      </c>
      <c r="C36" s="13"/>
      <c r="D36" s="13"/>
      <c r="E36" s="13"/>
      <c r="Z36" s="16"/>
    </row>
    <row r="37" spans="1:26">
      <c r="A37" s="11" t="s">
        <v>155</v>
      </c>
      <c r="B37" s="13" t="s">
        <v>269</v>
      </c>
      <c r="C37" s="13"/>
      <c r="D37" s="13"/>
      <c r="E37" s="13"/>
      <c r="Z37" s="16"/>
    </row>
    <row r="38" spans="1:26">
      <c r="A38" s="11" t="s">
        <v>157</v>
      </c>
      <c r="B38" t="s">
        <v>270</v>
      </c>
      <c r="C38" s="13"/>
      <c r="D38" s="13"/>
      <c r="E38" s="13"/>
      <c r="Z38" s="16"/>
    </row>
    <row r="39" spans="1:26">
      <c r="A39" s="11" t="s">
        <v>271</v>
      </c>
      <c r="B39" s="13" t="s">
        <v>272</v>
      </c>
      <c r="C39" s="13"/>
      <c r="D39" s="13"/>
      <c r="E39" s="13"/>
      <c r="Z39" s="16"/>
    </row>
    <row r="40" spans="1:26">
      <c r="A40" s="11" t="s">
        <v>159</v>
      </c>
      <c r="B40" s="13" t="s">
        <v>273</v>
      </c>
      <c r="Z40" s="16"/>
    </row>
    <row r="41" spans="1:26">
      <c r="A41" s="11" t="s">
        <v>161</v>
      </c>
      <c r="B41" s="13" t="s">
        <v>274</v>
      </c>
      <c r="C41" s="13"/>
      <c r="D41" s="13"/>
      <c r="E41" s="13"/>
      <c r="Z41" s="16"/>
    </row>
    <row r="42" spans="1:26">
      <c r="A42" s="11"/>
      <c r="D42" s="13"/>
      <c r="E42" s="13"/>
      <c r="F42" s="13"/>
      <c r="G42" s="13"/>
      <c r="Z42" s="16"/>
    </row>
    <row r="43" spans="1:26">
      <c r="A43" s="11"/>
      <c r="B43" s="13"/>
      <c r="C43" s="13"/>
      <c r="D43" s="13"/>
      <c r="E43" s="13"/>
      <c r="F43" s="13"/>
      <c r="G43" s="13"/>
      <c r="Z43" s="16"/>
    </row>
    <row r="44" spans="1:26">
      <c r="A44" s="11"/>
      <c r="B44" s="13"/>
      <c r="C44" s="13"/>
      <c r="D44" s="13"/>
      <c r="E44" s="13"/>
      <c r="F44" s="13"/>
      <c r="G44" s="13"/>
      <c r="Z44" s="16"/>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1"/>
  <sheetViews>
    <sheetView workbookViewId="0">
      <selection activeCell="B14" sqref="B14"/>
    </sheetView>
  </sheetViews>
  <sheetFormatPr defaultRowHeight="12.75"/>
  <cols>
    <col min="1" max="1" width="17.28515625" customWidth="1"/>
    <col min="2" max="2" width="28.42578125" customWidth="1"/>
    <col min="3" max="3" width="17.140625" customWidth="1"/>
    <col min="4" max="4" width="18" customWidth="1"/>
  </cols>
  <sheetData>
    <row r="1" spans="1:4" ht="18">
      <c r="A1" s="6" t="s">
        <v>0</v>
      </c>
    </row>
    <row r="2" spans="1:4" ht="18">
      <c r="A2" s="2"/>
    </row>
    <row r="3" spans="1:4" ht="18">
      <c r="A3" s="8" t="s">
        <v>275</v>
      </c>
    </row>
    <row r="4" spans="1:4" ht="18">
      <c r="A4" s="2"/>
    </row>
    <row r="5" spans="1:4" ht="12.6" customHeight="1">
      <c r="A5" s="219" t="s">
        <v>189</v>
      </c>
      <c r="B5" s="221" t="s">
        <v>190</v>
      </c>
      <c r="C5" s="223" t="s">
        <v>191</v>
      </c>
      <c r="D5" s="224"/>
    </row>
    <row r="6" spans="1:4" ht="24">
      <c r="A6" s="220"/>
      <c r="B6" s="222"/>
      <c r="C6" s="70" t="s">
        <v>192</v>
      </c>
      <c r="D6" s="71" t="s">
        <v>193</v>
      </c>
    </row>
    <row r="7" spans="1:4">
      <c r="A7" s="72" t="s">
        <v>55</v>
      </c>
      <c r="B7" s="73" t="s">
        <v>2</v>
      </c>
      <c r="C7" s="73"/>
      <c r="D7" s="74"/>
    </row>
    <row r="8" spans="1:4">
      <c r="A8" s="72" t="s">
        <v>58</v>
      </c>
      <c r="B8" s="73" t="s">
        <v>5</v>
      </c>
      <c r="C8" s="73"/>
      <c r="D8" s="74"/>
    </row>
    <row r="9" spans="1:4">
      <c r="A9" s="72" t="s">
        <v>59</v>
      </c>
      <c r="B9" s="212" t="s">
        <v>194</v>
      </c>
      <c r="C9" s="73"/>
      <c r="D9" s="74"/>
    </row>
    <row r="10" spans="1:4">
      <c r="A10" s="72" t="s">
        <v>59</v>
      </c>
      <c r="B10" s="212" t="s">
        <v>195</v>
      </c>
      <c r="C10" s="73"/>
      <c r="D10" s="74"/>
    </row>
    <row r="11" spans="1:4" ht="25.5">
      <c r="A11" s="72" t="s">
        <v>59</v>
      </c>
      <c r="B11" s="212" t="s">
        <v>196</v>
      </c>
      <c r="C11" s="73"/>
      <c r="D11" s="74"/>
    </row>
    <row r="12" spans="1:4" ht="25.5">
      <c r="A12" s="72" t="s">
        <v>59</v>
      </c>
      <c r="B12" s="212" t="s">
        <v>197</v>
      </c>
      <c r="C12" s="73"/>
      <c r="D12" s="74"/>
    </row>
    <row r="13" spans="1:4">
      <c r="A13" s="72" t="s">
        <v>61</v>
      </c>
      <c r="B13" s="73" t="s">
        <v>11</v>
      </c>
      <c r="C13" s="73"/>
      <c r="D13" s="74"/>
    </row>
    <row r="14" spans="1:4" ht="38.25">
      <c r="A14" s="72" t="s">
        <v>62</v>
      </c>
      <c r="B14" s="73" t="s">
        <v>198</v>
      </c>
      <c r="C14" s="73"/>
      <c r="D14" s="74"/>
    </row>
    <row r="15" spans="1:4">
      <c r="A15" s="72" t="s">
        <v>62</v>
      </c>
      <c r="B15" s="73" t="s">
        <v>199</v>
      </c>
      <c r="C15" s="73"/>
      <c r="D15" s="74"/>
    </row>
    <row r="16" spans="1:4">
      <c r="A16" s="72" t="s">
        <v>62</v>
      </c>
      <c r="B16" s="73" t="s">
        <v>200</v>
      </c>
      <c r="C16" s="73"/>
      <c r="D16" s="74"/>
    </row>
    <row r="17" spans="1:4">
      <c r="A17" s="72" t="s">
        <v>62</v>
      </c>
      <c r="B17" s="73" t="s">
        <v>201</v>
      </c>
      <c r="C17" s="73"/>
      <c r="D17" s="74"/>
    </row>
    <row r="18" spans="1:4">
      <c r="A18" s="72" t="s">
        <v>63</v>
      </c>
      <c r="B18" s="73" t="s">
        <v>16</v>
      </c>
      <c r="C18" s="73"/>
      <c r="D18" s="74"/>
    </row>
    <row r="19" spans="1:4">
      <c r="A19" s="72"/>
      <c r="B19" s="73" t="s">
        <v>17</v>
      </c>
      <c r="C19" s="73"/>
      <c r="D19" s="74"/>
    </row>
    <row r="20" spans="1:4">
      <c r="A20" s="72"/>
      <c r="B20" s="73" t="s">
        <v>18</v>
      </c>
      <c r="C20" s="73"/>
      <c r="D20" s="74"/>
    </row>
    <row r="21" spans="1:4">
      <c r="A21" s="72"/>
      <c r="B21" s="73" t="s">
        <v>19</v>
      </c>
      <c r="C21" s="73"/>
      <c r="D21" s="74"/>
    </row>
    <row r="22" spans="1:4">
      <c r="A22" s="72" t="s">
        <v>64</v>
      </c>
      <c r="B22" s="73" t="s">
        <v>20</v>
      </c>
      <c r="C22" s="73"/>
      <c r="D22" s="74"/>
    </row>
    <row r="23" spans="1:4">
      <c r="A23" s="72" t="s">
        <v>66</v>
      </c>
      <c r="B23" s="73" t="s">
        <v>247</v>
      </c>
      <c r="C23" s="73"/>
      <c r="D23" s="74"/>
    </row>
    <row r="24" spans="1:4">
      <c r="A24" s="72" t="s">
        <v>67</v>
      </c>
      <c r="B24" s="73" t="s">
        <v>23</v>
      </c>
      <c r="C24" s="73"/>
      <c r="D24" s="74"/>
    </row>
    <row r="25" spans="1:4">
      <c r="A25" s="72" t="s">
        <v>69</v>
      </c>
      <c r="B25" s="73" t="s">
        <v>202</v>
      </c>
      <c r="C25" s="73"/>
      <c r="D25" s="74"/>
    </row>
    <row r="26" spans="1:4" ht="25.5">
      <c r="A26" s="75"/>
      <c r="B26" s="76" t="s">
        <v>203</v>
      </c>
      <c r="C26" s="76"/>
      <c r="D26" s="80"/>
    </row>
    <row r="27" spans="1:4">
      <c r="A27" s="72" t="s">
        <v>70</v>
      </c>
      <c r="B27" s="73" t="s">
        <v>27</v>
      </c>
      <c r="C27" s="73"/>
      <c r="D27" s="74"/>
    </row>
    <row r="28" spans="1:4">
      <c r="A28" s="72" t="s">
        <v>71</v>
      </c>
      <c r="B28" s="73" t="s">
        <v>205</v>
      </c>
      <c r="C28" s="73"/>
      <c r="D28" s="74"/>
    </row>
    <row r="29" spans="1:4">
      <c r="A29" s="72" t="s">
        <v>73</v>
      </c>
      <c r="B29" s="73" t="s">
        <v>206</v>
      </c>
      <c r="C29" s="73"/>
      <c r="D29" s="74"/>
    </row>
    <row r="30" spans="1:4">
      <c r="A30" s="72" t="s">
        <v>74</v>
      </c>
      <c r="B30" s="73" t="s">
        <v>207</v>
      </c>
      <c r="C30" s="73"/>
      <c r="D30" s="74"/>
    </row>
    <row r="31" spans="1:4">
      <c r="A31" s="72" t="s">
        <v>75</v>
      </c>
      <c r="B31" s="73" t="s">
        <v>32</v>
      </c>
      <c r="C31" s="73"/>
      <c r="D31" s="74"/>
    </row>
    <row r="32" spans="1:4">
      <c r="A32" s="72" t="s">
        <v>76</v>
      </c>
      <c r="B32" s="73" t="s">
        <v>209</v>
      </c>
      <c r="C32" s="73"/>
      <c r="D32" s="74"/>
    </row>
    <row r="33" spans="1:4">
      <c r="A33" s="72" t="s">
        <v>76</v>
      </c>
      <c r="B33" s="73" t="s">
        <v>210</v>
      </c>
      <c r="C33" s="73"/>
      <c r="D33" s="74"/>
    </row>
    <row r="34" spans="1:4">
      <c r="A34" s="72" t="s">
        <v>78</v>
      </c>
      <c r="B34" s="73" t="s">
        <v>45</v>
      </c>
      <c r="C34" s="73"/>
      <c r="D34" s="74"/>
    </row>
    <row r="35" spans="1:4">
      <c r="A35" s="72" t="s">
        <v>80</v>
      </c>
      <c r="B35" s="73" t="s">
        <v>249</v>
      </c>
      <c r="C35" s="73"/>
      <c r="D35" s="74"/>
    </row>
    <row r="36" spans="1:4">
      <c r="A36" s="72" t="s">
        <v>82</v>
      </c>
      <c r="B36" s="73" t="s">
        <v>211</v>
      </c>
      <c r="C36" s="73"/>
      <c r="D36" s="74"/>
    </row>
    <row r="37" spans="1:4">
      <c r="A37" s="72" t="s">
        <v>84</v>
      </c>
      <c r="B37" s="73" t="s">
        <v>212</v>
      </c>
      <c r="C37" s="73"/>
      <c r="D37" s="74"/>
    </row>
    <row r="38" spans="1:4">
      <c r="A38" s="72" t="s">
        <v>85</v>
      </c>
      <c r="B38" s="73" t="s">
        <v>213</v>
      </c>
      <c r="C38" s="73"/>
      <c r="D38" s="74"/>
    </row>
    <row r="39" spans="1:4">
      <c r="A39" s="214"/>
      <c r="B39" s="217"/>
      <c r="C39" s="217"/>
      <c r="D39" s="218"/>
    </row>
    <row r="40" spans="1:4">
      <c r="A40" s="214"/>
      <c r="B40" s="217"/>
      <c r="C40" s="217"/>
      <c r="D40" s="218"/>
    </row>
    <row r="41" spans="1:4" s="12" customFormat="1">
      <c r="A41" s="214"/>
    </row>
    <row r="42" spans="1:4" s="12" customFormat="1">
      <c r="A42" s="214"/>
    </row>
    <row r="43" spans="1:4" s="12" customFormat="1">
      <c r="A43" s="214"/>
    </row>
    <row r="44" spans="1:4" s="12" customFormat="1">
      <c r="A44" s="214"/>
    </row>
    <row r="45" spans="1:4" s="12" customFormat="1">
      <c r="A45" s="214"/>
    </row>
    <row r="46" spans="1:4" s="12" customFormat="1">
      <c r="A46" s="214"/>
    </row>
    <row r="47" spans="1:4" s="12" customFormat="1">
      <c r="A47" s="214"/>
    </row>
    <row r="48" spans="1:4" s="12" customFormat="1">
      <c r="A48" s="214"/>
    </row>
    <row r="49" spans="1:2" s="12" customFormat="1">
      <c r="A49" s="214"/>
    </row>
    <row r="50" spans="1:2" s="12" customFormat="1">
      <c r="A50" s="214"/>
      <c r="B50"/>
    </row>
    <row r="51" spans="1:2">
      <c r="A51" s="214"/>
    </row>
    <row r="52" spans="1:2">
      <c r="A52" s="214"/>
    </row>
    <row r="54" spans="1:2">
      <c r="A54" s="142" t="s">
        <v>214</v>
      </c>
    </row>
    <row r="55" spans="1:2">
      <c r="A55" s="140" t="s">
        <v>276</v>
      </c>
    </row>
    <row r="56" spans="1:2">
      <c r="A56" s="140" t="s">
        <v>216</v>
      </c>
    </row>
    <row r="57" spans="1:2">
      <c r="A57" s="140" t="s">
        <v>217</v>
      </c>
    </row>
    <row r="58" spans="1:2">
      <c r="A58" s="141" t="s">
        <v>218</v>
      </c>
    </row>
    <row r="59" spans="1:2">
      <c r="A59" s="141" t="s">
        <v>277</v>
      </c>
    </row>
    <row r="60" spans="1:2">
      <c r="A60" s="141" t="s">
        <v>220</v>
      </c>
    </row>
    <row r="61" spans="1:2">
      <c r="A61" s="12"/>
    </row>
  </sheetData>
  <mergeCells count="3">
    <mergeCell ref="A5:A6"/>
    <mergeCell ref="B5:B6"/>
    <mergeCell ref="C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C5" sqref="C5"/>
    </sheetView>
  </sheetViews>
  <sheetFormatPr defaultRowHeight="12.75"/>
  <cols>
    <col min="1" max="1" width="20.7109375" customWidth="1"/>
    <col min="2" max="9" width="10.7109375" customWidth="1"/>
  </cols>
  <sheetData>
    <row r="1" spans="1:12" s="2" customFormat="1" ht="18">
      <c r="A1" s="6" t="s">
        <v>0</v>
      </c>
    </row>
    <row r="2" spans="1:12" s="2" customFormat="1" ht="18">
      <c r="A2" s="7"/>
      <c r="B2" s="4"/>
      <c r="C2" s="4"/>
      <c r="D2" s="4"/>
      <c r="E2" s="4"/>
    </row>
    <row r="3" spans="1:12" s="2" customFormat="1" ht="18">
      <c r="A3" s="8" t="s">
        <v>278</v>
      </c>
    </row>
    <row r="4" spans="1:12" s="2" customFormat="1" ht="18">
      <c r="A4" s="8"/>
    </row>
    <row r="5" spans="1:12" s="26" customFormat="1" ht="63.75">
      <c r="A5" s="17" t="s">
        <v>279</v>
      </c>
      <c r="B5" s="5" t="s">
        <v>280</v>
      </c>
      <c r="C5" s="5" t="s">
        <v>5</v>
      </c>
      <c r="D5" s="5" t="s">
        <v>10</v>
      </c>
      <c r="E5" s="5" t="s">
        <v>281</v>
      </c>
      <c r="F5" s="5" t="s">
        <v>282</v>
      </c>
      <c r="G5" s="5" t="s">
        <v>26</v>
      </c>
      <c r="H5" s="5" t="s">
        <v>283</v>
      </c>
      <c r="I5" s="5" t="s">
        <v>284</v>
      </c>
      <c r="J5" s="5" t="s">
        <v>22</v>
      </c>
      <c r="K5" s="5" t="s">
        <v>285</v>
      </c>
    </row>
    <row r="6" spans="1:12">
      <c r="A6" s="16" t="s">
        <v>55</v>
      </c>
      <c r="B6" s="16" t="s">
        <v>58</v>
      </c>
      <c r="C6" s="16" t="s">
        <v>286</v>
      </c>
      <c r="D6" s="16" t="s">
        <v>61</v>
      </c>
      <c r="E6" s="16" t="s">
        <v>63</v>
      </c>
      <c r="F6" s="16" t="s">
        <v>64</v>
      </c>
      <c r="G6" s="16" t="s">
        <v>65</v>
      </c>
      <c r="H6" s="16" t="s">
        <v>66</v>
      </c>
      <c r="I6" s="16" t="s">
        <v>67</v>
      </c>
      <c r="J6" s="16" t="s">
        <v>69</v>
      </c>
      <c r="K6" s="16" t="s">
        <v>70</v>
      </c>
    </row>
    <row r="7" spans="1:12">
      <c r="A7" s="16"/>
      <c r="B7" s="16"/>
      <c r="C7" s="16"/>
      <c r="D7" s="16"/>
      <c r="E7" s="16"/>
      <c r="F7" s="16"/>
      <c r="G7" s="16"/>
      <c r="H7" s="16"/>
      <c r="I7" s="16"/>
      <c r="J7" s="16"/>
      <c r="K7" s="16"/>
      <c r="L7" s="16"/>
    </row>
    <row r="8" spans="1:12">
      <c r="A8" s="16"/>
      <c r="B8" s="16"/>
      <c r="C8" s="16"/>
      <c r="D8" s="16"/>
      <c r="E8" s="16"/>
      <c r="F8" s="16"/>
      <c r="G8" s="16"/>
      <c r="H8" s="16"/>
      <c r="I8" s="16"/>
      <c r="J8" s="16"/>
      <c r="K8" s="16"/>
      <c r="L8" s="16"/>
    </row>
    <row r="9" spans="1:12">
      <c r="A9" s="16"/>
      <c r="B9" s="16"/>
      <c r="C9" s="16"/>
      <c r="D9" s="16"/>
      <c r="E9" s="16"/>
      <c r="F9" s="16"/>
      <c r="G9" s="16"/>
      <c r="H9" s="16"/>
      <c r="I9" s="16"/>
      <c r="J9" s="16"/>
      <c r="K9" s="16"/>
      <c r="L9" s="16"/>
    </row>
    <row r="10" spans="1:12">
      <c r="A10" s="11" t="s">
        <v>99</v>
      </c>
      <c r="B10" s="13" t="s">
        <v>287</v>
      </c>
      <c r="C10" s="12"/>
      <c r="D10" s="12"/>
    </row>
    <row r="11" spans="1:12">
      <c r="A11" s="11" t="s">
        <v>105</v>
      </c>
      <c r="B11" s="13" t="s">
        <v>288</v>
      </c>
      <c r="C11" s="12"/>
      <c r="D11" s="12"/>
    </row>
    <row r="12" spans="1:12">
      <c r="A12" s="11" t="s">
        <v>289</v>
      </c>
      <c r="B12" s="13" t="s">
        <v>290</v>
      </c>
      <c r="C12" s="12"/>
      <c r="D12" s="12"/>
    </row>
    <row r="13" spans="1:12">
      <c r="A13" s="11" t="s">
        <v>111</v>
      </c>
      <c r="B13" s="13" t="s">
        <v>291</v>
      </c>
      <c r="C13" s="12"/>
      <c r="D13" s="12"/>
    </row>
    <row r="14" spans="1:12">
      <c r="A14" s="11" t="s">
        <v>115</v>
      </c>
      <c r="B14" s="13" t="s">
        <v>292</v>
      </c>
      <c r="C14" s="12"/>
      <c r="D14" s="12"/>
    </row>
    <row r="15" spans="1:12">
      <c r="A15" s="11" t="s">
        <v>117</v>
      </c>
      <c r="B15" s="13" t="s">
        <v>293</v>
      </c>
      <c r="C15" s="12"/>
      <c r="D15" s="12"/>
    </row>
    <row r="16" spans="1:12">
      <c r="A16" s="11" t="s">
        <v>119</v>
      </c>
      <c r="B16" s="13" t="s">
        <v>294</v>
      </c>
    </row>
    <row r="17" spans="1:2">
      <c r="A17" s="11" t="s">
        <v>121</v>
      </c>
      <c r="B17" s="13" t="s">
        <v>295</v>
      </c>
    </row>
    <row r="18" spans="1:2">
      <c r="A18" s="11" t="s">
        <v>123</v>
      </c>
      <c r="B18" t="s">
        <v>296</v>
      </c>
    </row>
    <row r="19" spans="1:2">
      <c r="A19" s="11" t="s">
        <v>127</v>
      </c>
      <c r="B19" t="s">
        <v>297</v>
      </c>
    </row>
    <row r="20" spans="1:2">
      <c r="A20" s="11" t="s">
        <v>129</v>
      </c>
      <c r="B20" s="13" t="s">
        <v>298</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F20" sqref="F20"/>
    </sheetView>
  </sheetViews>
  <sheetFormatPr defaultRowHeight="12.75"/>
  <cols>
    <col min="1" max="1" width="9" customWidth="1"/>
    <col min="2" max="2" width="27.5703125" customWidth="1"/>
    <col min="3" max="3" width="17.140625" customWidth="1"/>
    <col min="4" max="4" width="17.42578125" customWidth="1"/>
  </cols>
  <sheetData>
    <row r="1" spans="1:4" ht="18">
      <c r="A1" s="6" t="s">
        <v>0</v>
      </c>
    </row>
    <row r="2" spans="1:4" ht="18">
      <c r="A2" s="2"/>
    </row>
    <row r="3" spans="1:4" ht="18">
      <c r="A3" s="8" t="s">
        <v>299</v>
      </c>
    </row>
    <row r="4" spans="1:4" ht="18">
      <c r="A4" s="2"/>
    </row>
    <row r="5" spans="1:4">
      <c r="A5" s="219" t="s">
        <v>189</v>
      </c>
      <c r="B5" s="221" t="s">
        <v>190</v>
      </c>
      <c r="C5" s="223" t="s">
        <v>191</v>
      </c>
      <c r="D5" s="224"/>
    </row>
    <row r="6" spans="1:4" ht="24">
      <c r="A6" s="220"/>
      <c r="B6" s="222"/>
      <c r="C6" s="70" t="s">
        <v>192</v>
      </c>
      <c r="D6" s="71" t="s">
        <v>193</v>
      </c>
    </row>
    <row r="7" spans="1:4">
      <c r="A7" s="72" t="s">
        <v>55</v>
      </c>
      <c r="B7" s="73" t="s">
        <v>279</v>
      </c>
      <c r="C7" s="73"/>
      <c r="D7" s="74"/>
    </row>
    <row r="8" spans="1:4">
      <c r="A8" s="72" t="s">
        <v>58</v>
      </c>
      <c r="B8" s="73" t="s">
        <v>280</v>
      </c>
      <c r="C8" s="73"/>
      <c r="D8" s="74"/>
    </row>
    <row r="9" spans="1:4">
      <c r="A9" s="72" t="s">
        <v>286</v>
      </c>
      <c r="B9" s="73" t="s">
        <v>5</v>
      </c>
      <c r="C9" s="73"/>
      <c r="D9" s="74"/>
    </row>
    <row r="10" spans="1:4">
      <c r="A10" s="72" t="s">
        <v>61</v>
      </c>
      <c r="B10" s="73" t="s">
        <v>10</v>
      </c>
      <c r="C10" s="73"/>
      <c r="D10" s="74"/>
    </row>
    <row r="11" spans="1:4">
      <c r="A11" s="72" t="s">
        <v>63</v>
      </c>
      <c r="B11" s="73" t="s">
        <v>202</v>
      </c>
      <c r="C11" s="73"/>
      <c r="D11" s="74"/>
    </row>
    <row r="12" spans="1:4" ht="25.5">
      <c r="A12" s="75"/>
      <c r="B12" s="76" t="s">
        <v>203</v>
      </c>
      <c r="C12" s="76"/>
      <c r="D12" s="80"/>
    </row>
    <row r="13" spans="1:4">
      <c r="A13" s="72" t="s">
        <v>64</v>
      </c>
      <c r="B13" s="73" t="s">
        <v>282</v>
      </c>
      <c r="C13" s="73"/>
      <c r="D13" s="74"/>
    </row>
    <row r="14" spans="1:4">
      <c r="A14" s="72" t="s">
        <v>65</v>
      </c>
      <c r="B14" s="73" t="s">
        <v>26</v>
      </c>
      <c r="C14" s="73"/>
      <c r="D14" s="74"/>
    </row>
    <row r="15" spans="1:4">
      <c r="A15" s="72" t="s">
        <v>66</v>
      </c>
      <c r="B15" s="149" t="s">
        <v>283</v>
      </c>
      <c r="C15" s="73"/>
      <c r="D15" s="74"/>
    </row>
    <row r="16" spans="1:4">
      <c r="A16" s="72" t="s">
        <v>67</v>
      </c>
      <c r="B16" s="73" t="s">
        <v>284</v>
      </c>
      <c r="C16" s="73"/>
      <c r="D16" s="74"/>
    </row>
    <row r="17" spans="1:7">
      <c r="A17" s="72" t="s">
        <v>69</v>
      </c>
      <c r="B17" s="73" t="s">
        <v>22</v>
      </c>
      <c r="C17" s="73"/>
      <c r="D17" s="74"/>
    </row>
    <row r="18" spans="1:7" ht="25.5">
      <c r="A18" s="72" t="s">
        <v>70</v>
      </c>
      <c r="B18" s="73" t="s">
        <v>285</v>
      </c>
      <c r="C18" s="73"/>
      <c r="D18" s="74"/>
    </row>
    <row r="19" spans="1:7" s="12" customFormat="1"/>
    <row r="20" spans="1:7" s="12" customFormat="1">
      <c r="A20" s="142" t="s">
        <v>214</v>
      </c>
    </row>
    <row r="21" spans="1:7" s="12" customFormat="1">
      <c r="A21" s="140" t="s">
        <v>276</v>
      </c>
    </row>
    <row r="22" spans="1:7" s="12" customFormat="1">
      <c r="A22" s="140" t="s">
        <v>216</v>
      </c>
    </row>
    <row r="23" spans="1:7" s="12" customFormat="1">
      <c r="A23" s="140" t="s">
        <v>217</v>
      </c>
    </row>
    <row r="24" spans="1:7" s="12" customFormat="1">
      <c r="A24" s="141" t="s">
        <v>218</v>
      </c>
    </row>
    <row r="25" spans="1:7" s="12" customFormat="1"/>
    <row r="26" spans="1:7" s="12" customFormat="1"/>
    <row r="31" spans="1:7">
      <c r="G31" s="5"/>
    </row>
  </sheetData>
  <mergeCells count="3">
    <mergeCell ref="A5:A6"/>
    <mergeCell ref="B5:B6"/>
    <mergeCell ref="C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N22"/>
  <sheetViews>
    <sheetView showZeros="0" zoomScaleNormal="100" workbookViewId="0">
      <selection activeCell="E21" sqref="E21"/>
    </sheetView>
  </sheetViews>
  <sheetFormatPr defaultRowHeight="12.75"/>
  <cols>
    <col min="1" max="6" width="12.5703125" customWidth="1"/>
    <col min="7" max="7" width="13.42578125" customWidth="1"/>
    <col min="8" max="9" width="12.5703125" customWidth="1"/>
    <col min="10" max="10" width="14" customWidth="1"/>
    <col min="13" max="13" width="12.5703125" customWidth="1"/>
  </cols>
  <sheetData>
    <row r="1" spans="1:14" s="2" customFormat="1" ht="18">
      <c r="A1" s="6" t="s">
        <v>0</v>
      </c>
    </row>
    <row r="2" spans="1:14" s="2" customFormat="1" ht="18">
      <c r="A2" s="7"/>
      <c r="B2" s="4"/>
      <c r="C2" s="4"/>
      <c r="D2" s="4"/>
      <c r="E2" s="4"/>
    </row>
    <row r="3" spans="1:14" s="2" customFormat="1" ht="18">
      <c r="A3" s="8" t="s">
        <v>300</v>
      </c>
    </row>
    <row r="4" spans="1:14" s="2" customFormat="1" ht="18">
      <c r="A4" s="8"/>
    </row>
    <row r="5" spans="1:14" s="5" customFormat="1" ht="63.75">
      <c r="A5" s="213" t="s">
        <v>6</v>
      </c>
      <c r="B5" s="213" t="s">
        <v>7</v>
      </c>
      <c r="C5" s="213" t="s">
        <v>8</v>
      </c>
      <c r="D5" s="213" t="s">
        <v>9</v>
      </c>
      <c r="E5" s="5" t="s">
        <v>10</v>
      </c>
      <c r="F5" s="5" t="s">
        <v>21</v>
      </c>
      <c r="G5" s="3" t="s">
        <v>301</v>
      </c>
      <c r="H5" s="5" t="s">
        <v>302</v>
      </c>
      <c r="I5" s="3" t="s">
        <v>303</v>
      </c>
      <c r="J5" s="3" t="s">
        <v>304</v>
      </c>
      <c r="K5" s="3" t="s">
        <v>53</v>
      </c>
      <c r="L5" s="3" t="s">
        <v>305</v>
      </c>
      <c r="M5" s="3" t="s">
        <v>306</v>
      </c>
      <c r="N5" s="3" t="s">
        <v>307</v>
      </c>
    </row>
    <row r="6" spans="1:14" s="1" customFormat="1">
      <c r="A6" s="16" t="s">
        <v>56</v>
      </c>
      <c r="B6" s="16" t="s">
        <v>56</v>
      </c>
      <c r="C6" s="16" t="s">
        <v>56</v>
      </c>
      <c r="D6" s="16" t="s">
        <v>56</v>
      </c>
      <c r="E6" s="16" t="s">
        <v>57</v>
      </c>
      <c r="F6" s="16" t="s">
        <v>58</v>
      </c>
      <c r="G6" s="16" t="s">
        <v>286</v>
      </c>
      <c r="H6" s="16" t="s">
        <v>61</v>
      </c>
      <c r="I6" s="16" t="s">
        <v>63</v>
      </c>
      <c r="J6" s="16" t="s">
        <v>64</v>
      </c>
      <c r="K6" s="16" t="s">
        <v>65</v>
      </c>
      <c r="L6" s="16" t="s">
        <v>66</v>
      </c>
      <c r="M6" s="16" t="s">
        <v>67</v>
      </c>
      <c r="N6" s="16" t="s">
        <v>69</v>
      </c>
    </row>
    <row r="7" spans="1:14" s="1" customFormat="1">
      <c r="E7" t="str">
        <f>CONCATENATE(A7,"-",B7,"-",C7,"-",D7,"-")</f>
        <v>----</v>
      </c>
      <c r="F7" s="42"/>
      <c r="G7" s="24"/>
      <c r="H7" s="24"/>
      <c r="I7" s="24"/>
      <c r="J7" s="24"/>
      <c r="K7" s="24"/>
      <c r="L7" s="24">
        <f>SUM(G7:K7)</f>
        <v>0</v>
      </c>
      <c r="M7" s="44"/>
      <c r="N7" s="24" t="e">
        <f>L7/M7</f>
        <v>#DIV/0!</v>
      </c>
    </row>
    <row r="8" spans="1:14" s="1" customFormat="1">
      <c r="A8" s="41" t="s">
        <v>214</v>
      </c>
      <c r="B8" s="43"/>
      <c r="C8" s="43"/>
      <c r="D8" s="43"/>
      <c r="E8" s="24"/>
      <c r="F8" s="24"/>
      <c r="G8" s="24"/>
      <c r="H8" s="24"/>
      <c r="I8" s="24"/>
      <c r="J8" s="44"/>
      <c r="K8" s="24"/>
      <c r="L8"/>
    </row>
    <row r="9" spans="1:14" s="1" customFormat="1">
      <c r="A9" s="11" t="s">
        <v>308</v>
      </c>
      <c r="B9" s="13" t="s">
        <v>108</v>
      </c>
      <c r="C9" s="13"/>
      <c r="D9" s="13"/>
      <c r="E9"/>
      <c r="F9"/>
      <c r="G9"/>
      <c r="H9"/>
      <c r="I9"/>
      <c r="J9"/>
      <c r="K9"/>
      <c r="L9"/>
    </row>
    <row r="10" spans="1:14" s="1" customFormat="1">
      <c r="A10" s="54" t="s">
        <v>57</v>
      </c>
      <c r="B10" s="13" t="s">
        <v>110</v>
      </c>
      <c r="C10" s="13"/>
      <c r="D10" s="13"/>
      <c r="E10"/>
      <c r="F10"/>
      <c r="G10"/>
      <c r="H10"/>
      <c r="I10"/>
      <c r="J10"/>
      <c r="K10"/>
      <c r="L10"/>
    </row>
    <row r="11" spans="1:14" s="1" customFormat="1">
      <c r="A11" s="11" t="s">
        <v>58</v>
      </c>
      <c r="B11" s="13" t="s">
        <v>309</v>
      </c>
      <c r="C11" s="13"/>
      <c r="D11" s="13"/>
      <c r="E11"/>
      <c r="F11"/>
      <c r="G11"/>
      <c r="H11"/>
      <c r="I11"/>
      <c r="J11"/>
      <c r="K11"/>
      <c r="L11"/>
    </row>
    <row r="12" spans="1:14" s="1" customFormat="1">
      <c r="A12" s="11" t="s">
        <v>286</v>
      </c>
      <c r="B12" s="13" t="s">
        <v>310</v>
      </c>
      <c r="C12" s="13"/>
      <c r="D12" s="13"/>
      <c r="E12" s="15"/>
      <c r="F12" s="15"/>
      <c r="G12"/>
      <c r="H12"/>
      <c r="I12"/>
      <c r="J12"/>
      <c r="K12"/>
      <c r="L12"/>
    </row>
    <row r="13" spans="1:14">
      <c r="A13" s="11" t="s">
        <v>61</v>
      </c>
      <c r="B13" s="13" t="s">
        <v>311</v>
      </c>
      <c r="C13" s="13"/>
      <c r="D13" s="13"/>
    </row>
    <row r="14" spans="1:14">
      <c r="A14" s="11" t="s">
        <v>63</v>
      </c>
      <c r="B14" s="13" t="s">
        <v>312</v>
      </c>
      <c r="C14" s="13"/>
      <c r="D14" s="13"/>
    </row>
    <row r="15" spans="1:14">
      <c r="A15" s="11" t="s">
        <v>64</v>
      </c>
      <c r="B15" s="13" t="s">
        <v>313</v>
      </c>
      <c r="C15" s="13"/>
      <c r="D15" s="13"/>
    </row>
    <row r="16" spans="1:14">
      <c r="A16" s="11" t="s">
        <v>65</v>
      </c>
      <c r="B16" s="13" t="s">
        <v>314</v>
      </c>
      <c r="C16" s="13"/>
      <c r="D16" s="13"/>
    </row>
    <row r="17" spans="1:4">
      <c r="A17" s="11" t="s">
        <v>66</v>
      </c>
      <c r="B17" s="13" t="s">
        <v>315</v>
      </c>
      <c r="C17" s="13"/>
      <c r="D17" s="13"/>
    </row>
    <row r="18" spans="1:4">
      <c r="A18" s="11" t="s">
        <v>67</v>
      </c>
      <c r="B18" s="13" t="s">
        <v>316</v>
      </c>
      <c r="C18" s="13"/>
      <c r="D18" s="13"/>
    </row>
    <row r="19" spans="1:4">
      <c r="A19" s="11" t="s">
        <v>69</v>
      </c>
      <c r="B19" s="13" t="s">
        <v>317</v>
      </c>
      <c r="C19" s="13"/>
      <c r="D19" s="13"/>
    </row>
    <row r="21" spans="1:4">
      <c r="A21" s="11"/>
    </row>
    <row r="22" spans="1:4">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workbookViewId="0">
      <selection activeCell="H47" sqref="H47"/>
    </sheetView>
  </sheetViews>
  <sheetFormatPr defaultRowHeight="12.75"/>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c r="A1" s="6" t="s">
        <v>0</v>
      </c>
    </row>
    <row r="2" spans="1:8" ht="18">
      <c r="A2" s="2"/>
    </row>
    <row r="3" spans="1:8" ht="18">
      <c r="A3" s="8" t="s">
        <v>318</v>
      </c>
    </row>
    <row r="4" spans="1:8" ht="18">
      <c r="A4" s="2"/>
    </row>
    <row r="5" spans="1:8" ht="12.6" customHeight="1">
      <c r="A5" s="225" t="s">
        <v>189</v>
      </c>
      <c r="B5" s="221" t="s">
        <v>190</v>
      </c>
      <c r="C5" s="223" t="s">
        <v>191</v>
      </c>
      <c r="D5" s="226"/>
      <c r="E5" s="226"/>
      <c r="F5" s="226"/>
      <c r="G5" s="226"/>
      <c r="H5" s="224"/>
    </row>
    <row r="6" spans="1:8" ht="38.25">
      <c r="A6" s="222"/>
      <c r="B6" s="222"/>
      <c r="C6" s="70" t="s">
        <v>192</v>
      </c>
      <c r="D6" s="71" t="s">
        <v>226</v>
      </c>
      <c r="E6" s="71" t="s">
        <v>319</v>
      </c>
      <c r="F6" s="71" t="s">
        <v>320</v>
      </c>
      <c r="G6" s="71" t="s">
        <v>321</v>
      </c>
      <c r="H6" s="71" t="s">
        <v>322</v>
      </c>
    </row>
    <row r="7" spans="1:8">
      <c r="A7" s="72" t="s">
        <v>286</v>
      </c>
      <c r="B7" s="73" t="s">
        <v>301</v>
      </c>
      <c r="C7" s="73"/>
      <c r="D7" s="73"/>
      <c r="E7" s="73"/>
      <c r="F7" s="73"/>
      <c r="G7" s="73"/>
      <c r="H7" s="74"/>
    </row>
    <row r="8" spans="1:8">
      <c r="A8" s="72" t="s">
        <v>61</v>
      </c>
      <c r="B8" s="73" t="s">
        <v>302</v>
      </c>
      <c r="C8" s="73"/>
      <c r="D8" s="73"/>
      <c r="E8" s="73"/>
      <c r="F8" s="73"/>
      <c r="G8" s="73"/>
      <c r="H8" s="74"/>
    </row>
    <row r="9" spans="1:8">
      <c r="A9" s="72" t="s">
        <v>63</v>
      </c>
      <c r="B9" s="73" t="s">
        <v>303</v>
      </c>
      <c r="C9" s="73"/>
      <c r="D9" s="73"/>
      <c r="E9" s="73"/>
      <c r="F9" s="73"/>
      <c r="G9" s="73"/>
      <c r="H9" s="74"/>
    </row>
    <row r="10" spans="1:8">
      <c r="A10" s="72" t="s">
        <v>323</v>
      </c>
      <c r="B10" s="73" t="s">
        <v>324</v>
      </c>
      <c r="C10" s="73"/>
      <c r="D10" s="73"/>
      <c r="E10" s="73"/>
      <c r="F10" s="73"/>
      <c r="G10" s="73"/>
      <c r="H10" s="74"/>
    </row>
    <row r="11" spans="1:8">
      <c r="A11" s="72" t="s">
        <v>325</v>
      </c>
      <c r="B11" s="73" t="s">
        <v>326</v>
      </c>
      <c r="C11" s="73"/>
      <c r="D11" s="73"/>
      <c r="E11" s="73"/>
      <c r="F11" s="73"/>
      <c r="G11" s="73"/>
      <c r="H11" s="74"/>
    </row>
    <row r="12" spans="1:8">
      <c r="A12" s="72" t="s">
        <v>65</v>
      </c>
      <c r="B12" s="73" t="s">
        <v>53</v>
      </c>
      <c r="C12" s="73"/>
      <c r="D12" s="73"/>
      <c r="E12" s="73"/>
      <c r="F12" s="73"/>
      <c r="G12" s="73"/>
      <c r="H12" s="74"/>
    </row>
    <row r="13" spans="1:8">
      <c r="A13" s="72" t="s">
        <v>67</v>
      </c>
      <c r="B13" s="73" t="s">
        <v>327</v>
      </c>
      <c r="C13" s="73"/>
      <c r="D13" s="73"/>
      <c r="E13" s="73"/>
      <c r="F13" s="73"/>
      <c r="G13" s="73"/>
      <c r="H13" s="74"/>
    </row>
    <row r="15" spans="1:8" s="12" customFormat="1">
      <c r="A15" s="138" t="s">
        <v>214</v>
      </c>
    </row>
    <row r="16" spans="1:8" s="12" customFormat="1">
      <c r="A16" s="139" t="s">
        <v>328</v>
      </c>
    </row>
    <row r="17" spans="1:1" s="12" customFormat="1">
      <c r="A17" s="139" t="s">
        <v>329</v>
      </c>
    </row>
    <row r="18" spans="1:1" s="12" customFormat="1">
      <c r="A18" s="140" t="s">
        <v>276</v>
      </c>
    </row>
    <row r="19" spans="1:1" s="12" customFormat="1">
      <c r="A19" s="140" t="s">
        <v>216</v>
      </c>
    </row>
    <row r="20" spans="1:1" s="12" customFormat="1">
      <c r="A20" s="140" t="s">
        <v>217</v>
      </c>
    </row>
    <row r="21" spans="1:1" s="12" customFormat="1">
      <c r="A21" s="141" t="s">
        <v>218</v>
      </c>
    </row>
    <row r="22" spans="1:1" s="12" customFormat="1">
      <c r="A22" s="139" t="s">
        <v>330</v>
      </c>
    </row>
  </sheetData>
  <mergeCells count="3">
    <mergeCell ref="A5:A6"/>
    <mergeCell ref="B5:B6"/>
    <mergeCell ref="C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1799</Value>
      <Value>11</Value>
      <Value>114</Value>
      <Value>15</Value>
      <Value>1282</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Certain Strata Steel Bolts - Investigation - DSI Underground Australia Pty Limited - China_EEB4ABB7E69243029EA4B376E6E0EF23</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659</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Certain Strata Steel Bolts</TermName>
          <TermId xmlns="http://schemas.microsoft.com/office/infopath/2007/PartnerControls">035f0443-c485-4571-a01c-b9c748438880</TermId>
        </TermInfo>
      </Terms>
    </f06bc08df4f7480fae31bfc0219a480b>
    <ADCCRMCaseId xmlns="b48e3ffd-eb19-4da6-9c3a-2fe013753af6">EEB4ABB7-E692-4302-9EA4-B376E6E0EF23</ADCCRMCase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file>

<file path=customXml/itemProps2.xml><?xml version="1.0" encoding="utf-8"?>
<ds:datastoreItem xmlns:ds="http://schemas.openxmlformats.org/officeDocument/2006/customXml" ds:itemID="{6D14D08C-B507-42B9-8010-0260D11F880E}"/>
</file>

<file path=customXml/itemProps3.xml><?xml version="1.0" encoding="utf-8"?>
<ds:datastoreItem xmlns:ds="http://schemas.openxmlformats.org/officeDocument/2006/customXml" ds:itemID="{5BCF508E-3AE5-4B18-8C9E-46D780B0287F}"/>
</file>

<file path=docMetadata/LabelInfo.xml><?xml version="1.0" encoding="utf-8"?>
<clbl:labelList xmlns:clbl="http://schemas.microsoft.com/office/2020/mipLabelMetadata">
  <clbl:label id="{ce1483ae-17d1-40b0-9515-e03b22939689}" enabled="1" method="Standar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McGovern, Reuben</dc:creator>
  <cp:keywords/>
  <dc:description/>
  <cp:lastModifiedBy>Moon, Stanley</cp:lastModifiedBy>
  <cp:revision/>
  <dcterms:created xsi:type="dcterms:W3CDTF">2000-02-28T05:36:12Z</dcterms:created>
  <dcterms:modified xsi:type="dcterms:W3CDTF">2024-12-11T05:12:28Z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Goods">
    <vt:lpwstr>1799;#Certain Strata Steel Bolts|035f0443-c485-4571-a01c-b9c748438880</vt:lpwstr>
  </property>
  <property fmtid="{D5CDD505-2E9C-101B-9397-08002B2CF9AE}" pid="22" name="ADCDivisionKeywords">
    <vt:lpwstr/>
  </property>
  <property fmtid="{D5CDD505-2E9C-101B-9397-08002B2CF9AE}" pid="23" name="MediaServiceImageTags">
    <vt:lpwstr/>
  </property>
  <property fmtid="{D5CDD505-2E9C-101B-9397-08002B2CF9AE}" pid="24" name="ADCDocumentType">
    <vt:lpwstr/>
  </property>
  <property fmtid="{D5CDD505-2E9C-101B-9397-08002B2CF9AE}" pid="25" name="ADCEntityType">
    <vt:lpwstr/>
  </property>
  <property fmtid="{D5CDD505-2E9C-101B-9397-08002B2CF9AE}" pid="26" name="ADCFileType">
    <vt:lpwstr>1282;#xlsx|37ef8a18-046d-43e0-a0c2-b2bbafd1eabc</vt:lpwstr>
  </property>
  <property fmtid="{D5CDD505-2E9C-101B-9397-08002B2CF9AE}" pid="27" name="ADCWorkActivity">
    <vt:lpwstr/>
  </property>
  <property fmtid="{D5CDD505-2E9C-101B-9397-08002B2CF9AE}" pid="28" name="ADCYear">
    <vt:lpwstr/>
  </property>
  <property fmtid="{D5CDD505-2E9C-101B-9397-08002B2CF9AE}" pid="29" name="ADCCaseType">
    <vt:lpwstr>15;#Dumping and Subsidy Investigation|82fded29-b5ea-453d-9b3c-4f7518094b4b</vt:lpwstr>
  </property>
  <property fmtid="{D5CDD505-2E9C-101B-9397-08002B2CF9AE}" pid="30" name="ADCCountries">
    <vt:lpwstr>114;#CHINA|6efc5bf2-074e-481b-bbee-34b288cc1024</vt:lpwstr>
  </property>
  <property fmtid="{D5CDD505-2E9C-101B-9397-08002B2CF9AE}" pid="31" name="ADCEntity">
    <vt:lpwstr/>
  </property>
  <property fmtid="{D5CDD505-2E9C-101B-9397-08002B2CF9AE}" pid="32" name="ADCSecurityClassification">
    <vt:lpwstr>11;#OFFICIAL|76d4828a-bfcc-47b5-bdd8-63e4c371f7b3</vt:lpwstr>
  </property>
  <property fmtid="{D5CDD505-2E9C-101B-9397-08002B2CF9AE}" pid="33" name="ADCReportType">
    <vt:lpwstr/>
  </property>
  <property fmtid="{D5CDD505-2E9C-101B-9397-08002B2CF9AE}" pid="34" name="ADCAttachment_x002f_Appendix">
    <vt:lpwstr/>
  </property>
  <property fmtid="{D5CDD505-2E9C-101B-9397-08002B2CF9AE}" pid="35" name="ADCSub_x002d_documentType">
    <vt:lpwstr/>
  </property>
  <property fmtid="{D5CDD505-2E9C-101B-9397-08002B2CF9AE}" pid="36" name="Order">
    <vt:r8>23074100</vt:r8>
  </property>
  <property fmtid="{D5CDD505-2E9C-101B-9397-08002B2CF9AE}" pid="37" name="xd_ProgID">
    <vt:lpwstr/>
  </property>
  <property fmtid="{D5CDD505-2E9C-101B-9397-08002B2CF9AE}" pid="38" name="TemplateUrl">
    <vt:lpwstr/>
  </property>
  <property fmtid="{D5CDD505-2E9C-101B-9397-08002B2CF9AE}" pid="39" name="_ExtendedDescription">
    <vt:lpwstr/>
  </property>
  <property fmtid="{D5CDD505-2E9C-101B-9397-08002B2CF9AE}" pid="40" name="ADCSub-documentType">
    <vt:lpwstr/>
  </property>
  <property fmtid="{D5CDD505-2E9C-101B-9397-08002B2CF9AE}" pid="41" name="ADCAttachment/Appendix">
    <vt:lpwstr/>
  </property>
</Properties>
</file>