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5" yWindow="-60" windowWidth="15135" windowHeight="9090" tabRatio="707"/>
  </bookViews>
  <sheets>
    <sheet name="B-2 Australian sales" sheetId="30" r:id="rId1"/>
    <sheet name="B-4 Upwards sales" sheetId="17" r:id="rId2"/>
    <sheet name="B-5 Upwards selling expenses" sheetId="27" r:id="rId3"/>
    <sheet name="D-2 Domestic sales" sheetId="31" r:id="rId4"/>
    <sheet name="F-2 Third country sales" sheetId="14" r:id="rId5"/>
    <sheet name="G-3 Domestic CTM" sheetId="32" r:id="rId6"/>
    <sheet name="G-4.1 SG&amp;A listing" sheetId="24" r:id="rId7"/>
    <sheet name="G-4.2 Dom SG&amp;A calculation" sheetId="25" r:id="rId8"/>
    <sheet name="G-5 Australian CTM" sheetId="33" r:id="rId9"/>
    <sheet name="G-7.2 Raw material CTM" sheetId="28" r:id="rId10"/>
    <sheet name="G-7.4 Raw material purchases" sheetId="20" r:id="rId11"/>
    <sheet name="G-8 Upwards costs" sheetId="26" r:id="rId12"/>
    <sheet name="G-9 Capacity Utilisation" sheetId="29" r:id="rId13"/>
    <sheet name="I-1 Company Turnover" sheetId="34" r:id="rId14"/>
    <sheet name="I-2 Income Tax" sheetId="35" r:id="rId15"/>
    <sheet name="I-3 Grants" sheetId="36" r:id="rId16"/>
    <sheet name="I-4 Tariff and VAT" sheetId="37" r:id="rId17"/>
    <sheet name="I-5 Preferential loans" sheetId="38" r:id="rId18"/>
  </sheets>
  <definedNames>
    <definedName name="_Toc308772059" localSheetId="17">'I-5 Preferential loans'!$A$6</definedName>
    <definedName name="_Toc438631941" localSheetId="17">'I-5 Preferential loans'!$A$6</definedName>
  </definedNames>
  <calcPr calcId="152511"/>
</workbook>
</file>

<file path=xl/calcChain.xml><?xml version="1.0" encoding="utf-8"?>
<calcChain xmlns="http://schemas.openxmlformats.org/spreadsheetml/2006/main">
  <c r="B8" i="35" l="1"/>
  <c r="C8" i="35"/>
  <c r="D8" i="35"/>
  <c r="D11" i="35" s="1"/>
  <c r="B10" i="35"/>
  <c r="C10" i="35"/>
  <c r="C11" i="35" s="1"/>
  <c r="D10" i="35"/>
  <c r="B11" i="35"/>
  <c r="D8" i="33"/>
  <c r="S8" i="33"/>
  <c r="U8" i="33"/>
  <c r="E7" i="32"/>
  <c r="T7" i="32"/>
  <c r="U7" i="32"/>
  <c r="G7" i="31"/>
  <c r="L7" i="31"/>
  <c r="R7" i="31"/>
  <c r="V7" i="31"/>
  <c r="W7" i="31"/>
  <c r="Y7" i="31"/>
  <c r="AA7" i="31"/>
  <c r="AC7" i="31"/>
  <c r="AE7" i="31"/>
  <c r="AG7" i="31"/>
  <c r="AI7" i="31"/>
  <c r="AK7" i="31"/>
  <c r="F7" i="30"/>
  <c r="L7" i="30"/>
  <c r="S7" i="30"/>
  <c r="W7" i="30"/>
  <c r="AC7" i="30" s="1"/>
  <c r="AD7" i="30" s="1"/>
  <c r="X7" i="30"/>
  <c r="Z7" i="30"/>
  <c r="AB7" i="30"/>
  <c r="AG7" i="30"/>
  <c r="AI7" i="30"/>
  <c r="AK7" i="30"/>
  <c r="AM7" i="30"/>
  <c r="AO7" i="30"/>
  <c r="AQ7" i="30"/>
  <c r="AS7" i="30"/>
  <c r="AU7" i="30"/>
  <c r="B10" i="26" l="1"/>
  <c r="B7" i="26"/>
  <c r="B5" i="27" l="1"/>
  <c r="B8" i="25"/>
  <c r="H7" i="28" l="1"/>
  <c r="B6" i="27" l="1"/>
  <c r="B7" i="27"/>
  <c r="B13" i="26"/>
  <c r="C20" i="26" l="1"/>
  <c r="B20" i="26"/>
  <c r="C15" i="26"/>
  <c r="C14" i="26" s="1"/>
  <c r="C13" i="26" s="1"/>
  <c r="B15" i="26"/>
  <c r="B14" i="26" s="1"/>
  <c r="B6" i="26"/>
  <c r="B11" i="17"/>
  <c r="M9" i="20" l="1"/>
  <c r="B7" i="17" l="1"/>
  <c r="B7" i="25"/>
  <c r="B9" i="25" l="1"/>
  <c r="D14" i="25" s="1"/>
  <c r="C17" i="17" l="1"/>
  <c r="C12" i="17" s="1"/>
  <c r="C11" i="17" s="1"/>
  <c r="C10" i="17" s="1"/>
  <c r="B17" i="17"/>
  <c r="B12" i="17" s="1"/>
  <c r="B10" i="17" s="1"/>
  <c r="B6" i="17" l="1"/>
  <c r="J7" i="28"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<sst xmlns="http://schemas.openxmlformats.org/spreadsheetml/2006/main" count="875" uniqueCount="466">
  <si>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</si>
  <si>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</si>
  <si>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</si>
  <si>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</si>
  <si>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</si>
  <si>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</si>
  <si>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</si>
  <si>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</si>
  <si>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</si>
  <si>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</si>
  <si>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</si>
  <si>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</si>
  <si>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</si>
  <si>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</si>
  <si>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</si>
  <si>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</si>
  <si>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</si>
  <si>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</si>
  <si>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</si>
  <si>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</si>
  <si>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</si>
  <si>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</si>
  <si>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</si>
  <si>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</si>
  <si>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</si>
  <si>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</si>
  <si>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</si>
  <si>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</si>
  <si>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</si>
  <si>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</si>
  <si>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</si>
  <si>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</si>
  <si>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</si>
  <si>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</si>
  <si>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</si>
  <si>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</si>
  <si>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</si>
  <si>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</si>
  <si>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</si>
  <si>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</si>
  <si>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</si>
  <si>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</si>
  <si>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</si>
  <si>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</si>
  <si>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</si>
  <si>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</si>
  <si>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</si>
  <si>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</si>
  <si>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</si>
  <si>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</si>
  <si>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</si>
  <si>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</si>
  <si>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</si>
  <si>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</si>
  <si>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</si>
  <si>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</si>
  <si>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</si>
  <si>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</si>
  <si>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</si>
  <si>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</si>
  <si>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</si>
  <si>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</si>
  <si>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</si>
  <si>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</si>
  <si>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</si>
  <si>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</si>
  <si>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</si>
  <si>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</si>
  <si>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</si>
  <si>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</si>
  <si>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</si>
  <si>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</si>
  <si>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</si>
  <si>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</si>
  <si>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</si>
  <si>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</si>
  <si>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</si>
  <si>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</si>
  <si>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</si>
  <si>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</si>
  <si>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</si>
  <si>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</si>
  <si>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</si>
  <si>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</si>
  <si>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</si>
  <si>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</si>
  <si>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</si>
  <si>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</si>
  <si>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</si>
  <si>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</si>
  <si>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</si>
  <si>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</si>
  <si>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</si>
  <si>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</si>
  <si>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</si>
  <si>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</si>
  <si>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</si>
  <si>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</si>
  <si>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</si>
  <si>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</si>
  <si>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</si>
  <si>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</si>
  <si>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</si>
  <si>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</si>
  <si>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</si>
  <si>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</si>
  <si>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</si>
  <si>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</si>
  <si>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</si>
  <si>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</si>
  <si>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</si>
  <si>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</si>
  <si>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</si>
  <si>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</si>
  <si>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</si>
  <si>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</si>
  <si>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</si>
  <si>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</si>
  <si>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</si>
  <si>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</si>
  <si>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</si>
  <si>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</si>
  <si>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</si>
  <si>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</si>
  <si>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</si>
  <si>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</si>
  <si>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</si>
  <si>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</si>
  <si>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</si>
  <si>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</si>
  <si>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</si>
  <si>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</si>
  <si>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</si>
  <si>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</si>
  <si>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</si>
  <si>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</si>
  <si>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</si>
  <si>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</si>
  <si>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</si>
  <si>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</si>
  <si>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</si>
  <si>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</si>
  <si>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</si>
  <si>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</si>
  <si>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</si>
  <si>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</si>
  <si>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</si>
  <si>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</si>
  <si>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</si>
  <si>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</si>
  <si>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</si>
  <si>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</si>
  <si>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</si>
  <si>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</si>
  <si>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</si>
  <si>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</si>
  <si>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</si>
  <si>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</si>
  <si>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</si>
  <si>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</si>
  <si>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</si>
  <si>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</si>
  <si>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</si>
  <si>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</si>
  <si>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</si>
  <si>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</si>
  <si>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</si>
  <si>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</si>
  <si>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</si>
  <si>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</si>
  <si>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</si>
  <si>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</si>
  <si>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</si>
  <si>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</si>
  <si>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</si>
  <si>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</si>
  <si>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</si>
  <si>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</si>
  <si>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</si>
  <si>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</si>
  <si>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</si>
  <si>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</si>
  <si>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</si>
  <si>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</si>
  <si>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</si>
  <si>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</si>
  <si>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</si>
  <si>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</si>
  <si>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</si>
  <si>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</si>
  <si>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</si>
  <si>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</si>
  <si>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</si>
  <si>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</si>
  <si>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</si>
  <si>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</si>
  <si>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</si>
  <si>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</si>
  <si>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</si>
  <si>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</si>
  <si>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</si>
  <si>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</si>
  <si>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</si>
  <si>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</si>
  <si>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Description</t>
  </si>
  <si>
    <t>Source Documents</t>
  </si>
  <si>
    <t>Difference between Investigation and Accounting Periods</t>
  </si>
  <si>
    <t>Net Revnue</t>
  </si>
  <si>
    <t>%</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</si>
  <si>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</si>
  <si>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</si>
  <si>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</si>
  <si>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</si>
  <si>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</si>
  <si>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</si>
  <si>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</si>
  <si>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</si>
  <si>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</si>
  <si>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</si>
  <si>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</si>
  <si>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</si>
  <si>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</si>
  <si>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</si>
  <si>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</si>
  <si>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</si>
  <si>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</si>
  <si>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</si>
  <si>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</si>
  <si>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</si>
  <si>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</si>
  <si>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</si>
  <si>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</si>
  <si>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</si>
  <si>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</si>
  <si>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</si>
  <si>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</si>
  <si>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</si>
  <si>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</si>
  <si>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</si>
  <si>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</si>
  <si>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</si>
  <si>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</si>
  <si>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</si>
  <si>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</si>
  <si>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</si>
  <si>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</si>
  <si>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</si>
  <si>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</si>
  <si>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</si>
  <si>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</si>
  <si>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</si>
  <si>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</si>
  <si>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</si>
  <si>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</si>
  <si>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</si>
  <si>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</si>
  <si>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</si>
  <si>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</si>
  <si>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</si>
  <si>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</si>
  <si>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</si>
  <si>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</si>
  <si>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</si>
  <si>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</si>
  <si>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</si>
  <si>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</si>
  <si>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</si>
  <si>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</si>
  <si>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</si>
  <si>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</si>
  <si>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</si>
  <si>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</si>
  <si>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</si>
  <si>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</si>
  <si>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</si>
  <si>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</si>
  <si>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</si>
  <si>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</si>
  <si>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</si>
  <si>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</si>
  <si>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</si>
  <si>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</si>
  <si>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</si>
  <si>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</si>
  <si>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</si>
  <si>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</si>
  <si>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</si>
  <si>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</si>
  <si>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</si>
  <si>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</si>
  <si>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</si>
  <si>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</si>
  <si>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</si>
  <si>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</si>
  <si>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</si>
  <si>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</si>
  <si>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</si>
  <si>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</si>
  <si>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</si>
  <si>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</si>
  <si>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</si>
  <si>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</si>
  <si>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</si>
  <si>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</si>
  <si>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</si>
  <si>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</si>
  <si>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</si>
  <si>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</si>
  <si>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</si>
  <si>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</si>
  <si>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</si>
  <si>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</si>
  <si>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</si>
  <si>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</si>
  <si>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</si>
  <si>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</si>
  <si>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</si>
  <si>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</si>
  <si>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</si>
  <si>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</si>
  <si>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</si>
  <si>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</si>
  <si>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</si>
  <si>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</si>
  <si>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</si>
  <si>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</si>
  <si>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</si>
  <si>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</si>
  <si>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</si>
  <si>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</si>
  <si>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</si>
  <si>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</si>
  <si>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</si>
  <si>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</si>
  <si>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</si>
  <si>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</si>
  <si>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 xml:space="preserve">Any other costs expressed per unit. Show a separate column for each type of cost, charge or expense incurred. Other costs [28]/Quantity [10]. Please use the formula provided. </t>
  </si>
  <si>
    <t>Any other costs, charges or expenses incurred in relation to the exports to Australia (include additional columns as required).  See question B.5.</t>
  </si>
  <si>
    <t>[3.5]</t>
  </si>
  <si>
    <t xml:space="preserve">Chromium percentage </t>
  </si>
  <si>
    <t>[3.4]</t>
  </si>
  <si>
    <t>The diameter dimension/s of the grinding balls in the export sales.</t>
  </si>
  <si>
    <t>[3.3]</t>
  </si>
  <si>
    <t xml:space="preserve">The commercial model, grade or type of the goods. </t>
  </si>
  <si>
    <t>The production method of the grinding balls (Cast [C] or Forged [F]).</t>
  </si>
  <si>
    <t>Unit Other costs</t>
  </si>
  <si>
    <t>% Chromium</t>
  </si>
  <si>
    <t>Ball diameter (mm)</t>
  </si>
  <si>
    <t>Grade</t>
  </si>
  <si>
    <t>Production Method</t>
  </si>
  <si>
    <t>1 July 2018 to 30 June 2019</t>
  </si>
  <si>
    <t>Model control code. Please use the formula provided: '[Production method]-[Ball Diameter]-[Product Code]'.</t>
  </si>
  <si>
    <t xml:space="preserve">The amount of other costs expressed per unit. Other Costs [22]/Quantity [10]. Please use the formula provided. </t>
  </si>
  <si>
    <t>Any other costs, charges or expenses incurred in relation to the exports to Australia (include additional columns as required).  See question D.5.</t>
  </si>
  <si>
    <t>EXPORT SALES SUMMARY - 1 July 2018 to 30 June 2019</t>
  </si>
  <si>
    <t>DOMESTIC SALES SUMMARY - 1 July 2018 to 30 June 2019</t>
  </si>
  <si>
    <t>SALES TO THIRD COUNTRIES - 1 July 2018 to 30 June 2019</t>
  </si>
  <si>
    <t>[1.4]</t>
  </si>
  <si>
    <t>[1.3]</t>
  </si>
  <si>
    <t>Other material costs, please list major costs</t>
  </si>
  <si>
    <t>Other</t>
  </si>
  <si>
    <t>Alloys</t>
  </si>
  <si>
    <t>Lime</t>
  </si>
  <si>
    <t>Coking coal</t>
  </si>
  <si>
    <t>Coal</t>
  </si>
  <si>
    <t>Scrap steel</t>
  </si>
  <si>
    <t>Iron ore</t>
  </si>
  <si>
    <t>Steel grinding bar</t>
  </si>
  <si>
    <t>Steel billet</t>
  </si>
  <si>
    <t>If an integrated manufacturer</t>
  </si>
  <si>
    <t>COST TO MAKE - DOMESTIC SALES OF THE GOODS - 1 July 2018 to 30 June 2019</t>
  </si>
  <si>
    <t>SELLING, GENERAL AND ADMINISTRATIVE EXPENSES - 1 July 2018 to 30 June 2019</t>
  </si>
  <si>
    <t>COST TO MAKE - THE GOODS EXPORTED TO AUSTRALIA - 1 July 2018 to 30 June 2019</t>
  </si>
  <si>
    <t>COST TO MAKE - RAW MATERIALS - 1 July 2018 to 30 June 2019</t>
  </si>
  <si>
    <t>RAW MATERIAL PURCHASE PRICES  - 1 July 2018 to 30 June 2019</t>
  </si>
  <si>
    <t>Upwards cost Reconciliation  - 1 July 2018 to 30 June 2019</t>
  </si>
  <si>
    <t xml:space="preserve">     exports to other countries</t>
  </si>
  <si>
    <t xml:space="preserve">     exports to Australia</t>
  </si>
  <si>
    <t xml:space="preserve">     domestic market</t>
  </si>
  <si>
    <t>Turnover of the goods under consideration</t>
  </si>
  <si>
    <t>Turnover of the nearest business unit, for which financial statements are prepared, which includes the goods under consideration</t>
    <phoneticPr fontId="0" type="noConversion"/>
  </si>
  <si>
    <t>Total company turnover  (all products)</t>
    <phoneticPr fontId="0" type="noConversion"/>
  </si>
  <si>
    <t>Value (RMB)</t>
  </si>
  <si>
    <t>Volume (MT)</t>
  </si>
  <si>
    <t>Financial year</t>
  </si>
  <si>
    <t>Turnover</t>
  </si>
  <si>
    <t>Preferential tax benefit</t>
  </si>
  <si>
    <t>Preferential income/company Tax Amount Payable</t>
  </si>
  <si>
    <t>Preferential income/company Tax Rate (%)</t>
  </si>
  <si>
    <t>General income/company tax amount</t>
  </si>
  <si>
    <t>General income/company tax rate (%)</t>
  </si>
  <si>
    <t>Reportable net profit (loss)</t>
  </si>
  <si>
    <t>Tax Year 3</t>
  </si>
  <si>
    <t>Tax Year 2</t>
  </si>
  <si>
    <t>Tax Year 1</t>
  </si>
  <si>
    <t>Tax Return</t>
  </si>
  <si>
    <t>What is the grant attributed or related to? E.g. the whole company, export sales only, the goods only etc</t>
  </si>
  <si>
    <t>Enter the value of grant received</t>
  </si>
  <si>
    <t>Enter the date that the grant was provided and/or received</t>
  </si>
  <si>
    <t>Enter the name of the grant</t>
  </si>
  <si>
    <t>If this grant is a subsidy program listed in the exporter questionnaire, insert the program number. If the grant does not relate to a particular program listed in the exporter questionnaire, leave blank.</t>
  </si>
  <si>
    <t>Attribution of the subsidy</t>
  </si>
  <si>
    <t>Amount Received (RMB)</t>
  </si>
  <si>
    <t>Date of grant</t>
  </si>
  <si>
    <t>Name of grant</t>
  </si>
  <si>
    <t>Program number</t>
  </si>
  <si>
    <t xml:space="preserve">Total amount of benefit from exempted tariff duty and or VAT on imported materials and equipment purchased
</t>
  </si>
  <si>
    <t>Period of Depreciation</t>
  </si>
  <si>
    <t>Total Amount
 of Exemption</t>
  </si>
  <si>
    <t>VAT Rate</t>
  </si>
  <si>
    <t>Tariff Rate</t>
  </si>
  <si>
    <t>Fees &amp; Charges accoiated with refund claim</t>
  </si>
  <si>
    <t xml:space="preserve">Value of resources </t>
  </si>
  <si>
    <t>Date of benefit/purchase</t>
  </si>
  <si>
    <t>Program 29</t>
  </si>
  <si>
    <t>Imported Y/N</t>
  </si>
  <si>
    <t>Equipment</t>
  </si>
  <si>
    <t>Date of Purchase</t>
  </si>
  <si>
    <t>Program 6</t>
  </si>
  <si>
    <t>VAT and TARIFF EXEMPTIONS</t>
  </si>
  <si>
    <t>Insert additional rows to provide other useful/necessary information</t>
  </si>
  <si>
    <t>Reason for the refusal of the loan</t>
  </si>
  <si>
    <t>Amount of loan requested</t>
  </si>
  <si>
    <t>Name of the bank</t>
  </si>
  <si>
    <t>Add additional columns as necessary</t>
  </si>
  <si>
    <t>Refused Loan 2</t>
  </si>
  <si>
    <t>Refused loan 1</t>
  </si>
  <si>
    <t>Refused Loans</t>
  </si>
  <si>
    <t>If limited, what portion of the debt was the guarantor liable for?</t>
  </si>
  <si>
    <t>Was the guarantee limited or unlimited?</t>
  </si>
  <si>
    <t>Name of the guarantor</t>
  </si>
  <si>
    <t>Was a loan guanator required for this loan? (Y/N)</t>
  </si>
  <si>
    <t xml:space="preserve">Provide details of the involvement of government departments, councils etc in the loan process from application to decision. </t>
  </si>
  <si>
    <t>File name for the copy of government plan or program mentioned above.</t>
  </si>
  <si>
    <t>File name for the copy of laws/regulations/administrative guidelines relevant to the operation of the plan or program mentioned above.</t>
  </si>
  <si>
    <t>What is the name of the government plan or development program in the previous quesiton?</t>
  </si>
  <si>
    <t>Did the granting of the loan depend on the link between the purpose of the loan and the goals specified in a government plan or development program? (Y/N)</t>
  </si>
  <si>
    <t>File name for loan application</t>
  </si>
  <si>
    <t>File name for signed loan agreement</t>
  </si>
  <si>
    <t xml:space="preserve">Provide details of the conditions of the loan or the eligibility criteria your company needed to fulfill to be granted the loan. </t>
  </si>
  <si>
    <t>Was the decision to grant the loan dependent on the purpose of the loan? (Y/N)</t>
  </si>
  <si>
    <t>What are the differences in the terms and conditions of loans between the government and commercial banks?</t>
  </si>
  <si>
    <t>If the bank is a government owned bank, why did you choose to borrow from a government bank instead of a commercial bank?</t>
  </si>
  <si>
    <t>Percentage of government ownership of bank?</t>
  </si>
  <si>
    <t>Is the bank Chinese owned or Foreign owned?</t>
  </si>
  <si>
    <t>If the loan has been redrawn at anytime during its duration: The reason for the redraw</t>
  </si>
  <si>
    <t>If the loan has been redrawn at anytime during its duration: The redraw amount</t>
  </si>
  <si>
    <t>If the loan has been redrawn at anytime during its duration: The redraw rate</t>
  </si>
  <si>
    <t>Interest type (e.g. fixed, variable, etc)</t>
  </si>
  <si>
    <t>Interest rate</t>
  </si>
  <si>
    <t>Repayment amount</t>
  </si>
  <si>
    <t>Repayment terms/frequency</t>
  </si>
  <si>
    <t>Purpose of the loan</t>
  </si>
  <si>
    <t>Terms and conditions of the loan</t>
  </si>
  <si>
    <t>Principal amount of loan</t>
  </si>
  <si>
    <t>Loan start date</t>
  </si>
  <si>
    <t>Name of bank/inistitution providing the loan</t>
  </si>
  <si>
    <t>Has the loan been fully reimbursed at the end of the period? (Y/N)</t>
  </si>
  <si>
    <t>Loan name/reference</t>
  </si>
  <si>
    <t>Insert additional colunms for additional loans as necessary</t>
  </si>
  <si>
    <t>Loan 2</t>
  </si>
  <si>
    <t>Loan 1</t>
  </si>
  <si>
    <t>LOANS</t>
  </si>
  <si>
    <t>Grants from 1 July 2018 to 30 June 2019</t>
  </si>
  <si>
    <t>Review Period (1 July to 30 June 2019)</t>
  </si>
  <si>
    <t>Program 47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</si>
</sst>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0_ "/>
    <numFmt numFmtId="170" formatCode="_-[$$-C09]* #,##0.00_-;\-[$$-C09]* #,##0.00_-;_-[$$-C09]* &quot;-&quot;??_-;_-@_-"/>
    <numFmt numFmtId="171" formatCode="yyyy/mm/dd"/>
  </numFmts>
  <fonts count="24">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i/>
      <sz val="10"/>
      <name val="Times New Roman"/>
      <family val="1"/>
    </font>
    <font>
      <sz val="12"/>
      <name val="Arial"/>
      <family val="2"/>
    </font>
    <font>
      <sz val="12"/>
      <name val="宋体"/>
      <charset val="134"/>
    </font>
    <font>
      <sz val="9"/>
      <name val="Arial"/>
      <family val="2"/>
    </font>
    <font>
      <sz val="11"/>
      <color indexed="8"/>
      <name val="Calibri"/>
      <family val="2"/>
    </font>
    <font>
      <sz val="10"/>
      <color indexed="8"/>
      <name val="Arial"/>
      <family val="2"/>
    </font>
    <font>
      <b/>
      <sz val="9"/>
      <name val="Arial"/>
      <family val="2"/>
    </font>
    <font>
      <sz val="9"/>
      <color rgb="FFFF0000"/>
      <name val="Arial"/>
      <family val="2"/>
    </font>
    <font>
      <b/>
      <sz val="11"/>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2" tint="-0.249977111117893"/>
        <bgColor indexed="64"/>
      </patternFill>
    </fill>
    <fill>
      <patternFill patternType="solid">
        <fgColor theme="2"/>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19">
    <xf numFmtId="0" fontId="0" fillId="0" borderId="0"/>
    <xf numFmtId="43"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7" fillId="0" borderId="0">
      <alignment vertical="center"/>
    </xf>
    <xf numFmtId="0" fontId="17" fillId="0" borderId="0">
      <alignment vertical="center"/>
    </xf>
    <xf numFmtId="0" fontId="19" fillId="0" borderId="0" applyFont="0" applyFill="0" applyBorder="0" applyAlignment="0" applyProtection="0">
      <alignment vertical="center"/>
    </xf>
    <xf numFmtId="0" fontId="20" fillId="0" borderId="0">
      <alignment vertical="center"/>
    </xf>
    <xf numFmtId="170" fontId="20" fillId="0" borderId="0" applyFont="0" applyFill="0" applyBorder="0" applyAlignment="0" applyProtection="0">
      <alignment vertical="center"/>
    </xf>
    <xf numFmtId="0" fontId="1" fillId="0" borderId="0"/>
    <xf numFmtId="0" fontId="6" fillId="0" borderId="0"/>
  </cellStyleXfs>
  <cellXfs count="284">
    <xf numFmtId="0" fontId="0" fillId="0" borderId="0" xfId="0"/>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0" applyNumberFormat="1" applyFont="1"/>
    <xf numFmtId="0" fontId="0" fillId="0" borderId="0" xfId="0" applyAlignment="1">
      <alignment horizontal="right"/>
    </xf>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2"/>
    <xf numFmtId="0" fontId="10" fillId="0" borderId="0" xfId="2" applyFont="1"/>
    <xf numFmtId="0" fontId="9" fillId="0" borderId="0" xfId="2" applyFont="1"/>
    <xf numFmtId="43" fontId="12" fillId="2" borderId="10" xfId="1" applyFont="1" applyFill="1" applyBorder="1" applyAlignment="1">
      <alignment vertical="top"/>
    </xf>
    <xf numFmtId="43" fontId="12" fillId="2" borderId="9" xfId="1" applyFont="1" applyFill="1" applyBorder="1" applyAlignment="1">
      <alignment vertical="top"/>
    </xf>
    <xf numFmtId="0" fontId="0" fillId="0" borderId="0" xfId="0" applyFill="1" applyBorder="1"/>
    <xf numFmtId="0" fontId="6" fillId="0" borderId="0" xfId="4"/>
    <xf numFmtId="0" fontId="6" fillId="0" borderId="0" xfId="4" applyFont="1" applyFill="1" applyAlignment="1">
      <alignment horizontal="left"/>
    </xf>
    <xf numFmtId="0" fontId="6" fillId="0" borderId="0" xfId="4" applyFont="1" applyFill="1" applyAlignment="1">
      <alignment horizontal="right"/>
    </xf>
    <xf numFmtId="0" fontId="6" fillId="0" borderId="0" xfId="4" applyFont="1" applyAlignment="1">
      <alignment horizontal="left"/>
    </xf>
    <xf numFmtId="0" fontId="6" fillId="0" borderId="0" xfId="4" applyFont="1" applyAlignment="1">
      <alignment horizontal="right"/>
    </xf>
    <xf numFmtId="43" fontId="0" fillId="0" borderId="0" xfId="5" applyFont="1"/>
    <xf numFmtId="0" fontId="2" fillId="0" borderId="0" xfId="4" applyFont="1" applyFill="1" applyAlignment="1">
      <alignment horizontal="center"/>
    </xf>
    <xf numFmtId="0" fontId="2" fillId="3" borderId="1" xfId="4" applyFont="1" applyFill="1" applyBorder="1" applyAlignment="1">
      <alignment wrapText="1"/>
    </xf>
    <xf numFmtId="0" fontId="6" fillId="0" borderId="1" xfId="4" applyFont="1" applyBorder="1" applyAlignment="1">
      <alignment wrapText="1"/>
    </xf>
    <xf numFmtId="164" fontId="0" fillId="0" borderId="1" xfId="6" applyNumberFormat="1" applyFont="1" applyBorder="1"/>
    <xf numFmtId="0" fontId="2" fillId="0" borderId="1" xfId="4" applyFont="1" applyBorder="1"/>
    <xf numFmtId="43" fontId="0" fillId="0" borderId="1" xfId="5" applyFont="1" applyBorder="1"/>
    <xf numFmtId="0" fontId="5" fillId="0" borderId="0" xfId="4" applyFont="1" applyAlignment="1">
      <alignment horizontal="left"/>
    </xf>
    <xf numFmtId="0" fontId="4" fillId="0" borderId="0" xfId="4" applyFont="1" applyAlignment="1">
      <alignment horizontal="left"/>
    </xf>
    <xf numFmtId="0" fontId="3" fillId="0" borderId="0" xfId="4"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2" fillId="0" borderId="10" xfId="1" applyFont="1" applyFill="1" applyBorder="1" applyAlignment="1">
      <alignment vertical="top"/>
    </xf>
    <xf numFmtId="43" fontId="9" fillId="0" borderId="9" xfId="1" applyFont="1" applyFill="1" applyBorder="1" applyAlignment="1">
      <alignment vertical="top"/>
    </xf>
    <xf numFmtId="0" fontId="9" fillId="0" borderId="4" xfId="2" applyFont="1" applyFill="1" applyBorder="1" applyAlignment="1">
      <alignment vertical="top"/>
    </xf>
    <xf numFmtId="0" fontId="9" fillId="0" borderId="5" xfId="2" quotePrefix="1" applyFont="1" applyFill="1" applyBorder="1" applyAlignment="1">
      <alignment vertical="top"/>
    </xf>
    <xf numFmtId="0" fontId="9" fillId="0" borderId="5" xfId="2" quotePrefix="1" applyFill="1" applyBorder="1" applyAlignment="1">
      <alignment vertical="top"/>
    </xf>
    <xf numFmtId="0" fontId="9" fillId="0" borderId="6" xfId="2" quotePrefix="1" applyFill="1" applyBorder="1" applyAlignment="1">
      <alignment vertical="top"/>
    </xf>
    <xf numFmtId="43" fontId="12" fillId="0" borderId="14" xfId="1" applyFont="1" applyFill="1" applyBorder="1" applyAlignment="1">
      <alignment vertical="top"/>
    </xf>
    <xf numFmtId="43" fontId="9" fillId="0" borderId="18" xfId="1" applyFont="1" applyFill="1" applyBorder="1" applyAlignment="1">
      <alignment vertical="top"/>
    </xf>
    <xf numFmtId="0" fontId="9" fillId="0" borderId="4" xfId="2" applyFill="1" applyBorder="1" applyAlignment="1">
      <alignment vertical="top"/>
    </xf>
    <xf numFmtId="0" fontId="9" fillId="0" borderId="5" xfId="2" applyFill="1" applyBorder="1" applyAlignment="1">
      <alignment vertical="top"/>
    </xf>
    <xf numFmtId="0" fontId="9" fillId="0" borderId="6" xfId="2" applyFill="1" applyBorder="1" applyAlignment="1">
      <alignment vertical="top"/>
    </xf>
    <xf numFmtId="0" fontId="9" fillId="0" borderId="7" xfId="2" applyFont="1" applyFill="1" applyBorder="1" applyAlignment="1">
      <alignment vertical="top"/>
    </xf>
    <xf numFmtId="0" fontId="9" fillId="0" borderId="7" xfId="2" applyFill="1" applyBorder="1" applyAlignment="1">
      <alignment vertical="top"/>
    </xf>
    <xf numFmtId="0" fontId="9" fillId="0" borderId="6" xfId="2" quotePrefix="1" applyFont="1" applyFill="1" applyBorder="1" applyAlignment="1">
      <alignment vertical="top"/>
    </xf>
    <xf numFmtId="0" fontId="9" fillId="0" borderId="19" xfId="2" applyFont="1" applyFill="1" applyBorder="1" applyAlignment="1">
      <alignment vertical="top"/>
    </xf>
    <xf numFmtId="43" fontId="9" fillId="0" borderId="14" xfId="1" applyFont="1" applyFill="1" applyBorder="1" applyAlignment="1">
      <alignment vertical="top"/>
    </xf>
    <xf numFmtId="43" fontId="9" fillId="0" borderId="15" xfId="1" applyFont="1" applyFill="1" applyBorder="1" applyAlignment="1">
      <alignment vertical="top"/>
    </xf>
    <xf numFmtId="0" fontId="9" fillId="0" borderId="10" xfId="2" applyFill="1" applyBorder="1" applyAlignment="1">
      <alignment vertical="top"/>
    </xf>
    <xf numFmtId="0" fontId="9" fillId="0" borderId="9" xfId="2" applyFill="1" applyBorder="1" applyAlignment="1">
      <alignment vertical="top"/>
    </xf>
    <xf numFmtId="0" fontId="9" fillId="0" borderId="20" xfId="2" applyFill="1" applyBorder="1" applyAlignment="1">
      <alignment vertical="top"/>
    </xf>
    <xf numFmtId="43" fontId="12" fillId="2" borderId="14" xfId="1" applyFont="1" applyFill="1" applyBorder="1" applyAlignment="1">
      <alignment vertical="top"/>
    </xf>
    <xf numFmtId="43" fontId="12" fillId="2" borderId="15" xfId="1" applyFont="1" applyFill="1" applyBorder="1" applyAlignment="1">
      <alignment vertical="top"/>
    </xf>
    <xf numFmtId="43" fontId="9" fillId="2" borderId="10" xfId="1" applyFont="1" applyFill="1" applyBorder="1" applyAlignment="1">
      <alignment vertical="top"/>
    </xf>
    <xf numFmtId="43" fontId="9" fillId="2" borderId="17" xfId="1" applyFont="1" applyFill="1" applyBorder="1" applyAlignment="1">
      <alignment vertical="top"/>
    </xf>
    <xf numFmtId="43" fontId="9" fillId="2" borderId="9" xfId="1" applyFont="1" applyFill="1" applyBorder="1" applyAlignment="1">
      <alignment vertical="top"/>
    </xf>
    <xf numFmtId="43" fontId="9" fillId="2" borderId="18" xfId="1" applyFont="1" applyFill="1" applyBorder="1" applyAlignment="1">
      <alignment vertical="top"/>
    </xf>
    <xf numFmtId="0" fontId="9" fillId="0" borderId="12" xfId="2" applyFill="1" applyBorder="1" applyAlignment="1">
      <alignment vertical="top"/>
    </xf>
    <xf numFmtId="0" fontId="10" fillId="0" borderId="23" xfId="2" applyFont="1" applyFill="1" applyBorder="1"/>
    <xf numFmtId="0" fontId="10" fillId="0" borderId="3" xfId="2" applyFont="1" applyFill="1" applyBorder="1"/>
    <xf numFmtId="0" fontId="10" fillId="0" borderId="11" xfId="2" applyFont="1" applyFill="1" applyBorder="1"/>
    <xf numFmtId="43" fontId="9" fillId="2" borderId="22" xfId="1" applyFont="1" applyFill="1" applyBorder="1" applyAlignment="1">
      <alignment vertical="top"/>
    </xf>
    <xf numFmtId="43" fontId="9" fillId="4" borderId="19" xfId="1" applyFont="1" applyFill="1" applyBorder="1" applyAlignment="1">
      <alignment vertical="top"/>
    </xf>
    <xf numFmtId="43" fontId="9" fillId="2" borderId="0" xfId="1" applyFont="1" applyFill="1" applyBorder="1" applyAlignment="1">
      <alignment vertical="top"/>
    </xf>
    <xf numFmtId="43" fontId="9" fillId="4" borderId="2" xfId="1" applyFont="1" applyFill="1" applyBorder="1" applyAlignment="1">
      <alignment vertical="top"/>
    </xf>
    <xf numFmtId="43" fontId="9" fillId="2" borderId="8" xfId="1" applyFont="1" applyFill="1" applyBorder="1" applyAlignment="1">
      <alignment vertical="top"/>
    </xf>
    <xf numFmtId="43" fontId="9" fillId="2" borderId="16" xfId="1" applyFont="1" applyFill="1" applyBorder="1" applyAlignment="1">
      <alignment vertical="top"/>
    </xf>
    <xf numFmtId="43" fontId="9" fillId="0" borderId="8" xfId="1" applyFont="1" applyFill="1" applyBorder="1" applyAlignment="1">
      <alignment vertical="top"/>
    </xf>
    <xf numFmtId="43" fontId="9" fillId="0" borderId="13" xfId="1" applyFont="1" applyFill="1" applyBorder="1" applyAlignment="1">
      <alignment vertical="top"/>
    </xf>
    <xf numFmtId="43" fontId="9" fillId="0" borderId="12" xfId="1" applyFont="1" applyFill="1" applyBorder="1" applyAlignment="1">
      <alignment vertical="top"/>
    </xf>
    <xf numFmtId="43" fontId="9" fillId="0" borderId="16" xfId="1" applyFont="1" applyFill="1" applyBorder="1" applyAlignment="1">
      <alignment vertical="top"/>
    </xf>
    <xf numFmtId="43" fontId="9" fillId="4" borderId="21" xfId="1" applyFont="1" applyFill="1" applyBorder="1" applyAlignment="1">
      <alignment vertical="top"/>
    </xf>
    <xf numFmtId="0" fontId="3" fillId="0" borderId="0" xfId="2" applyFont="1" applyFill="1" applyAlignment="1">
      <alignment horizontal="left"/>
    </xf>
    <xf numFmtId="0" fontId="4" fillId="0" borderId="0" xfId="2" applyFont="1"/>
    <xf numFmtId="0" fontId="4" fillId="0" borderId="0" xfId="2" applyFont="1" applyAlignment="1">
      <alignment horizontal="left"/>
    </xf>
    <xf numFmtId="4" fontId="4" fillId="0" borderId="0" xfId="2" applyNumberFormat="1" applyFont="1" applyAlignment="1">
      <alignment horizontal="center"/>
    </xf>
    <xf numFmtId="0" fontId="5" fillId="0" borderId="0" xfId="2" applyFont="1" applyAlignment="1">
      <alignment horizontal="left"/>
    </xf>
    <xf numFmtId="0" fontId="6" fillId="0" borderId="0" xfId="2" applyFont="1" applyAlignment="1">
      <alignment horizontal="left"/>
    </xf>
    <xf numFmtId="0" fontId="6" fillId="0" borderId="0" xfId="2" applyFont="1"/>
    <xf numFmtId="0" fontId="13" fillId="0" borderId="0" xfId="0" applyFont="1"/>
    <xf numFmtId="0" fontId="2" fillId="0" borderId="0" xfId="2" applyFont="1" applyAlignment="1">
      <alignment horizontal="right"/>
    </xf>
    <xf numFmtId="0" fontId="9" fillId="0" borderId="0" xfId="2" applyFill="1"/>
    <xf numFmtId="0" fontId="2" fillId="0" borderId="0" xfId="0" applyFont="1" applyBorder="1" applyAlignment="1">
      <alignment horizontal="center"/>
    </xf>
    <xf numFmtId="0" fontId="9" fillId="0" borderId="8" xfId="2" applyFill="1" applyBorder="1" applyAlignment="1">
      <alignment vertical="top"/>
    </xf>
    <xf numFmtId="43" fontId="9" fillId="0" borderId="4" xfId="1" applyFont="1" applyFill="1" applyBorder="1" applyAlignment="1">
      <alignment vertical="top"/>
    </xf>
    <xf numFmtId="43" fontId="12" fillId="2" borderId="5" xfId="1" applyFont="1" applyFill="1" applyBorder="1" applyAlignment="1">
      <alignment vertical="top"/>
    </xf>
    <xf numFmtId="43" fontId="12" fillId="2" borderId="6" xfId="1" applyFont="1" applyFill="1" applyBorder="1" applyAlignment="1">
      <alignment vertical="top"/>
    </xf>
    <xf numFmtId="43" fontId="9" fillId="2" borderId="5" xfId="1" applyFont="1" applyFill="1" applyBorder="1" applyAlignment="1">
      <alignment vertical="top"/>
    </xf>
    <xf numFmtId="43" fontId="9" fillId="4" borderId="24" xfId="1" applyFont="1" applyFill="1" applyBorder="1" applyAlignment="1">
      <alignment vertical="top"/>
    </xf>
    <xf numFmtId="0" fontId="9" fillId="0" borderId="24" xfId="2" applyFont="1" applyFill="1" applyBorder="1" applyAlignment="1">
      <alignment vertical="top"/>
    </xf>
    <xf numFmtId="0" fontId="9" fillId="0" borderId="25" xfId="2" applyFont="1" applyFill="1" applyBorder="1" applyAlignment="1">
      <alignment vertical="top"/>
    </xf>
    <xf numFmtId="0" fontId="9" fillId="0" borderId="18" xfId="2" quotePrefix="1" applyFont="1" applyFill="1" applyBorder="1" applyAlignment="1">
      <alignment vertical="top"/>
    </xf>
    <xf numFmtId="43" fontId="9" fillId="0" borderId="26" xfId="1" applyFont="1" applyFill="1" applyBorder="1" applyAlignment="1">
      <alignment vertical="top"/>
    </xf>
    <xf numFmtId="43" fontId="9" fillId="2" borderId="12" xfId="1" applyFont="1" applyFill="1" applyBorder="1" applyAlignment="1">
      <alignment vertical="top"/>
    </xf>
    <xf numFmtId="43" fontId="9" fillId="2" borderId="27" xfId="1" applyFont="1" applyFill="1" applyBorder="1" applyAlignment="1">
      <alignment vertical="top"/>
    </xf>
    <xf numFmtId="43" fontId="9" fillId="2" borderId="13" xfId="1" applyFont="1" applyFill="1" applyBorder="1" applyAlignment="1">
      <alignment vertical="top"/>
    </xf>
    <xf numFmtId="43" fontId="9" fillId="0" borderId="0" xfId="1" applyFont="1" applyFill="1" applyBorder="1" applyAlignment="1">
      <alignment vertical="top"/>
    </xf>
    <xf numFmtId="43" fontId="9" fillId="2" borderId="15" xfId="1" applyFont="1" applyFill="1" applyBorder="1" applyAlignment="1">
      <alignment vertical="top"/>
    </xf>
    <xf numFmtId="0" fontId="10" fillId="0" borderId="21" xfId="2" applyFont="1" applyFill="1" applyBorder="1"/>
    <xf numFmtId="43" fontId="9" fillId="4" borderId="28" xfId="1" applyFont="1" applyFill="1" applyBorder="1" applyAlignment="1">
      <alignment vertical="top"/>
    </xf>
    <xf numFmtId="0" fontId="9" fillId="0" borderId="29" xfId="2" applyFill="1" applyBorder="1" applyAlignment="1">
      <alignment vertical="top"/>
    </xf>
    <xf numFmtId="0" fontId="9" fillId="0" borderId="6" xfId="2" quotePrefix="1" applyBorder="1"/>
    <xf numFmtId="43" fontId="9" fillId="0" borderId="30" xfId="1" applyFont="1" applyFill="1" applyBorder="1" applyAlignment="1">
      <alignment vertical="top"/>
    </xf>
    <xf numFmtId="0" fontId="9" fillId="0" borderId="31" xfId="2" quotePrefix="1" applyFont="1" applyFill="1" applyBorder="1" applyAlignment="1">
      <alignment vertical="top"/>
    </xf>
    <xf numFmtId="0" fontId="9" fillId="0" borderId="17" xfId="2" quotePrefix="1" applyFill="1" applyBorder="1" applyAlignment="1">
      <alignment vertical="top"/>
    </xf>
    <xf numFmtId="0" fontId="9" fillId="0" borderId="17" xfId="2" quotePrefix="1" applyFont="1" applyFill="1" applyBorder="1" applyAlignment="1">
      <alignment vertical="top"/>
    </xf>
    <xf numFmtId="0" fontId="9" fillId="0" borderId="0" xfId="2" applyBorder="1"/>
    <xf numFmtId="0" fontId="6" fillId="0" borderId="0" xfId="2" applyFont="1" applyBorder="1"/>
    <xf numFmtId="0" fontId="0" fillId="0" borderId="0" xfId="0" applyBorder="1"/>
    <xf numFmtId="0" fontId="2" fillId="0" borderId="0" xfId="2" applyFont="1" applyBorder="1" applyAlignment="1">
      <alignment vertical="top" wrapText="1"/>
    </xf>
    <xf numFmtId="0" fontId="10" fillId="0" borderId="0" xfId="2" applyFont="1" applyBorder="1" applyAlignment="1">
      <alignment vertical="top" wrapText="1"/>
    </xf>
    <xf numFmtId="0" fontId="10" fillId="0" borderId="0" xfId="2" applyFont="1" applyFill="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166" fontId="0" fillId="0" borderId="19" xfId="5"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14" fontId="0" fillId="0" borderId="0" xfId="0" applyNumberFormat="1" applyFill="1"/>
    <xf numFmtId="44" fontId="0" fillId="0" borderId="0" xfId="7" applyFont="1"/>
    <xf numFmtId="14" fontId="4" fillId="0" borderId="0" xfId="0" applyNumberFormat="1" applyFont="1"/>
    <xf numFmtId="0" fontId="4" fillId="0" borderId="0" xfId="5" applyNumberFormat="1" applyFont="1"/>
    <xf numFmtId="0" fontId="9" fillId="0" borderId="0" xfId="2" applyFill="1" applyBorder="1" applyAlignment="1">
      <alignment horizontal="center"/>
    </xf>
    <xf numFmtId="0" fontId="6" fillId="0" borderId="0" xfId="4" applyAlignment="1">
      <alignment horizontal="left"/>
    </xf>
    <xf numFmtId="0" fontId="6" fillId="0" borderId="0" xfId="4" applyFill="1"/>
    <xf numFmtId="0" fontId="6" fillId="0" borderId="0" xfId="4" applyFont="1" applyFill="1"/>
    <xf numFmtId="0" fontId="6" fillId="0" borderId="0" xfId="4" applyFont="1"/>
    <xf numFmtId="17" fontId="6" fillId="0" borderId="0" xfId="4" applyNumberFormat="1"/>
    <xf numFmtId="14" fontId="6" fillId="0" borderId="0" xfId="4" applyNumberFormat="1"/>
    <xf numFmtId="0" fontId="2" fillId="0" borderId="0" xfId="4" applyFont="1" applyAlignment="1">
      <alignment horizontal="left"/>
    </xf>
    <xf numFmtId="1" fontId="6" fillId="0" borderId="0" xfId="4" applyNumberFormat="1"/>
    <xf numFmtId="0" fontId="6" fillId="0" borderId="0" xfId="4" applyFill="1" applyAlignment="1">
      <alignment horizontal="center" vertical="top" wrapText="1"/>
    </xf>
    <xf numFmtId="0" fontId="2" fillId="0" borderId="0" xfId="4" applyFont="1" applyFill="1" applyAlignment="1">
      <alignment horizontal="center" vertical="top" wrapText="1"/>
    </xf>
    <xf numFmtId="0" fontId="2" fillId="0" borderId="0" xfId="4" applyFont="1" applyFill="1" applyAlignment="1">
      <alignment horizontal="left" vertical="top" wrapText="1"/>
    </xf>
    <xf numFmtId="0" fontId="4" fillId="0" borderId="0" xfId="4" applyFont="1"/>
    <xf numFmtId="4" fontId="4" fillId="0" borderId="0" xfId="4" applyNumberFormat="1" applyFont="1" applyAlignment="1">
      <alignment horizontal="center"/>
    </xf>
    <xf numFmtId="0" fontId="6" fillId="0" borderId="0" xfId="4" applyAlignment="1">
      <alignment vertical="top" wrapText="1"/>
    </xf>
    <xf numFmtId="0" fontId="7" fillId="0" borderId="0" xfId="4" applyFont="1"/>
    <xf numFmtId="0" fontId="6" fillId="0" borderId="0" xfId="4" applyFont="1" applyAlignment="1">
      <alignment horizontal="right" vertical="top" wrapText="1"/>
    </xf>
    <xf numFmtId="165" fontId="0" fillId="0" borderId="0" xfId="5" applyNumberFormat="1" applyFont="1"/>
    <xf numFmtId="17" fontId="0" fillId="0" borderId="0" xfId="5" applyNumberFormat="1" applyFont="1" applyAlignment="1">
      <alignment vertical="top" wrapText="1"/>
    </xf>
    <xf numFmtId="0" fontId="0" fillId="0" borderId="0" xfId="5" applyNumberFormat="1" applyFont="1" applyAlignment="1">
      <alignment vertical="top" wrapText="1"/>
    </xf>
    <xf numFmtId="17" fontId="0" fillId="0" borderId="0" xfId="5" applyNumberFormat="1" applyFont="1"/>
    <xf numFmtId="0" fontId="2" fillId="0" borderId="0" xfId="4" applyFont="1" applyAlignment="1">
      <alignment horizontal="center" vertical="top" wrapText="1"/>
    </xf>
    <xf numFmtId="0" fontId="2" fillId="0" borderId="0" xfId="4" applyFont="1" applyAlignment="1">
      <alignment vertical="top" wrapText="1"/>
    </xf>
    <xf numFmtId="0" fontId="2" fillId="0" borderId="33" xfId="8" applyFont="1" applyBorder="1" applyAlignment="1">
      <alignment horizontal="center" vertical="top" wrapText="1"/>
    </xf>
    <xf numFmtId="0" fontId="2" fillId="0" borderId="0" xfId="8" applyFont="1" applyBorder="1" applyAlignment="1">
      <alignment horizontal="center" vertical="top" wrapText="1"/>
    </xf>
    <xf numFmtId="0" fontId="2" fillId="0" borderId="33" xfId="4" applyFont="1" applyBorder="1" applyAlignment="1">
      <alignment horizontal="center" vertical="top" wrapText="1"/>
    </xf>
    <xf numFmtId="0" fontId="2" fillId="0" borderId="34" xfId="4" applyFont="1" applyBorder="1" applyAlignment="1">
      <alignment horizontal="center" vertical="top" wrapText="1"/>
    </xf>
    <xf numFmtId="0" fontId="6" fillId="0" borderId="0" xfId="8"/>
    <xf numFmtId="0" fontId="6" fillId="0" borderId="0" xfId="8" applyFont="1" applyAlignment="1">
      <alignment horizontal="left"/>
    </xf>
    <xf numFmtId="0" fontId="6" fillId="0" borderId="0" xfId="8" applyFont="1" applyAlignment="1">
      <alignment horizontal="right"/>
    </xf>
    <xf numFmtId="0" fontId="7" fillId="0" borderId="0" xfId="8" applyFont="1"/>
    <xf numFmtId="0" fontId="6" fillId="0" borderId="0" xfId="8" applyAlignment="1">
      <alignment vertical="top" wrapText="1"/>
    </xf>
    <xf numFmtId="0" fontId="6" fillId="0" borderId="0" xfId="8" applyFont="1" applyAlignment="1">
      <alignment horizontal="right" vertical="top" wrapText="1"/>
    </xf>
    <xf numFmtId="0" fontId="2" fillId="0" borderId="0" xfId="8" applyFont="1" applyFill="1" applyAlignment="1">
      <alignment horizontal="center"/>
    </xf>
    <xf numFmtId="0" fontId="2" fillId="0" borderId="0" xfId="8" applyFont="1" applyAlignment="1">
      <alignment vertical="top" wrapText="1"/>
    </xf>
    <xf numFmtId="0" fontId="2" fillId="0" borderId="0" xfId="8" applyFont="1" applyAlignment="1">
      <alignment horizontal="center" vertical="top" wrapText="1"/>
    </xf>
    <xf numFmtId="0" fontId="2" fillId="0" borderId="34" xfId="8" applyFont="1" applyBorder="1" applyAlignment="1">
      <alignment horizontal="center" vertical="top" wrapText="1"/>
    </xf>
    <xf numFmtId="0" fontId="2" fillId="0" borderId="0" xfId="8" applyFont="1" applyFill="1" applyAlignment="1">
      <alignment horizontal="center" vertical="top" wrapText="1"/>
    </xf>
    <xf numFmtId="0" fontId="4" fillId="0" borderId="0" xfId="8" applyFont="1"/>
    <xf numFmtId="0" fontId="5" fillId="0" borderId="0" xfId="8" applyFont="1" applyAlignment="1">
      <alignment horizontal="left"/>
    </xf>
    <xf numFmtId="4" fontId="4" fillId="0" borderId="0" xfId="8" applyNumberFormat="1" applyFont="1" applyAlignment="1">
      <alignment horizontal="center"/>
    </xf>
    <xf numFmtId="0" fontId="1" fillId="0" borderId="0" xfId="9"/>
    <xf numFmtId="167" fontId="15" fillId="0" borderId="0" xfId="8" applyNumberFormat="1" applyFont="1" applyFill="1" applyBorder="1"/>
    <xf numFmtId="168" fontId="6" fillId="0" borderId="35" xfId="10" applyNumberFormat="1" applyFont="1" applyFill="1" applyBorder="1" applyAlignment="1">
      <alignment horizontal="center"/>
    </xf>
    <xf numFmtId="167" fontId="6" fillId="0" borderId="28" xfId="8" applyNumberFormat="1" applyFont="1" applyFill="1" applyBorder="1" applyAlignment="1">
      <alignment horizontal="center"/>
    </xf>
    <xf numFmtId="43" fontId="6" fillId="0" borderId="32" xfId="8" applyNumberFormat="1" applyFont="1" applyFill="1" applyBorder="1"/>
    <xf numFmtId="167" fontId="6" fillId="0" borderId="28" xfId="8" applyNumberFormat="1" applyFont="1" applyFill="1" applyBorder="1"/>
    <xf numFmtId="0" fontId="6" fillId="0" borderId="28" xfId="8" applyFont="1" applyFill="1" applyBorder="1" applyAlignment="1">
      <alignment vertical="top" wrapText="1"/>
    </xf>
    <xf numFmtId="167" fontId="6" fillId="0" borderId="20" xfId="8" applyNumberFormat="1" applyFont="1" applyFill="1" applyBorder="1" applyAlignment="1">
      <alignment horizontal="center"/>
    </xf>
    <xf numFmtId="167" fontId="6" fillId="0" borderId="24" xfId="8" applyNumberFormat="1" applyFont="1" applyFill="1" applyBorder="1" applyAlignment="1">
      <alignment horizontal="center"/>
    </xf>
    <xf numFmtId="167" fontId="6" fillId="0" borderId="0" xfId="8" applyNumberFormat="1" applyFont="1" applyFill="1" applyBorder="1"/>
    <xf numFmtId="167" fontId="6" fillId="0" borderId="24" xfId="8" applyNumberFormat="1" applyFont="1" applyFill="1" applyBorder="1"/>
    <xf numFmtId="0" fontId="6" fillId="0" borderId="24" xfId="8" applyFont="1" applyFill="1" applyBorder="1" applyAlignment="1">
      <alignment vertical="top" wrapText="1"/>
    </xf>
    <xf numFmtId="167" fontId="7" fillId="0" borderId="10" xfId="8" applyNumberFormat="1" applyFont="1" applyFill="1" applyBorder="1"/>
    <xf numFmtId="167" fontId="7" fillId="0" borderId="17" xfId="8" applyNumberFormat="1" applyFont="1" applyFill="1" applyBorder="1"/>
    <xf numFmtId="167" fontId="7" fillId="0" borderId="14" xfId="8" applyNumberFormat="1" applyFont="1" applyFill="1" applyBorder="1"/>
    <xf numFmtId="167" fontId="6" fillId="0" borderId="12" xfId="8" applyNumberFormat="1" applyFont="1" applyFill="1" applyBorder="1"/>
    <xf numFmtId="167" fontId="6" fillId="0" borderId="16" xfId="8" applyNumberFormat="1" applyFont="1" applyFill="1" applyBorder="1"/>
    <xf numFmtId="167" fontId="6" fillId="0" borderId="22" xfId="8" applyNumberFormat="1" applyFont="1" applyFill="1" applyBorder="1"/>
    <xf numFmtId="0" fontId="6" fillId="0" borderId="16" xfId="8" applyFont="1" applyFill="1" applyBorder="1" applyAlignment="1">
      <alignment vertical="top" wrapText="1"/>
    </xf>
    <xf numFmtId="167" fontId="6" fillId="0" borderId="20" xfId="8" applyNumberFormat="1" applyFont="1" applyFill="1" applyBorder="1"/>
    <xf numFmtId="0" fontId="6" fillId="0" borderId="24" xfId="8" applyFont="1" applyFill="1" applyBorder="1" applyAlignment="1">
      <alignment vertical="center" wrapText="1"/>
    </xf>
    <xf numFmtId="0" fontId="6" fillId="0" borderId="21" xfId="8" applyFont="1" applyFill="1" applyBorder="1" applyAlignment="1">
      <alignment vertical="top" wrapText="1"/>
    </xf>
    <xf numFmtId="0" fontId="2" fillId="0" borderId="35" xfId="8" applyFont="1" applyFill="1" applyBorder="1" applyAlignment="1">
      <alignment horizontal="center"/>
    </xf>
    <xf numFmtId="0" fontId="2" fillId="0" borderId="28" xfId="8" applyFont="1" applyFill="1" applyBorder="1" applyAlignment="1">
      <alignment horizontal="center"/>
    </xf>
    <xf numFmtId="0" fontId="2" fillId="0" borderId="32" xfId="8" applyFont="1" applyFill="1" applyBorder="1" applyAlignment="1">
      <alignment horizontal="center"/>
    </xf>
    <xf numFmtId="0" fontId="6" fillId="0" borderId="24" xfId="8" applyFont="1" applyFill="1" applyBorder="1" applyAlignment="1">
      <alignment horizontal="center"/>
    </xf>
    <xf numFmtId="0" fontId="2" fillId="0" borderId="36" xfId="8" applyFont="1" applyFill="1" applyBorder="1" applyAlignment="1">
      <alignment horizontal="center"/>
    </xf>
    <xf numFmtId="0" fontId="2" fillId="0" borderId="27" xfId="8" applyFont="1" applyFill="1" applyBorder="1" applyAlignment="1">
      <alignment horizontal="center"/>
    </xf>
    <xf numFmtId="0" fontId="6" fillId="0" borderId="20" xfId="8" applyFont="1" applyFill="1" applyBorder="1" applyAlignment="1">
      <alignment horizontal="center"/>
    </xf>
    <xf numFmtId="0" fontId="6" fillId="0" borderId="0" xfId="8" applyFont="1" applyFill="1" applyBorder="1" applyAlignment="1">
      <alignment horizontal="center" vertical="top" wrapText="1"/>
    </xf>
    <xf numFmtId="0" fontId="5" fillId="0" borderId="0" xfId="9" applyFont="1" applyAlignment="1">
      <alignment horizontal="left"/>
    </xf>
    <xf numFmtId="43" fontId="16" fillId="0" borderId="1" xfId="10" applyFont="1" applyBorder="1" applyAlignment="1">
      <alignment horizontal="left" vertical="top" wrapText="1" indent="3"/>
    </xf>
    <xf numFmtId="0" fontId="6" fillId="0" borderId="1" xfId="9" applyFont="1" applyBorder="1" applyAlignment="1">
      <alignment vertical="top" wrapText="1"/>
    </xf>
    <xf numFmtId="9" fontId="16" fillId="0" borderId="1" xfId="11" applyFont="1" applyBorder="1" applyAlignment="1">
      <alignment horizontal="left" vertical="top" wrapText="1" indent="3"/>
    </xf>
    <xf numFmtId="0" fontId="16" fillId="0" borderId="1" xfId="9" applyNumberFormat="1" applyFont="1" applyBorder="1" applyAlignment="1">
      <alignment horizontal="left" vertical="top" wrapText="1" indent="3"/>
    </xf>
    <xf numFmtId="0" fontId="2" fillId="0" borderId="1" xfId="9" applyFont="1" applyBorder="1" applyAlignment="1">
      <alignment vertical="top" wrapText="1"/>
    </xf>
    <xf numFmtId="0" fontId="2" fillId="0" borderId="1" xfId="9" applyFont="1" applyBorder="1" applyAlignment="1">
      <alignment horizontal="center" vertical="top" wrapText="1"/>
    </xf>
    <xf numFmtId="0" fontId="6" fillId="0" borderId="0" xfId="9" applyFont="1" applyAlignment="1">
      <alignment horizontal="right"/>
    </xf>
    <xf numFmtId="0" fontId="2" fillId="0" borderId="0" xfId="9" applyFont="1" applyBorder="1" applyAlignment="1">
      <alignment horizontal="center"/>
    </xf>
    <xf numFmtId="169" fontId="18" fillId="0" borderId="1" xfId="12" applyNumberFormat="1" applyFont="1" applyFill="1" applyBorder="1" applyAlignment="1">
      <alignment horizontal="center" vertical="center" shrinkToFit="1"/>
    </xf>
    <xf numFmtId="9" fontId="18" fillId="0" borderId="1" xfId="13" applyNumberFormat="1" applyFont="1" applyBorder="1" applyAlignment="1">
      <alignment horizontal="center" vertical="center"/>
    </xf>
    <xf numFmtId="168" fontId="18" fillId="0" borderId="1" xfId="14" applyNumberFormat="1" applyFont="1" applyFill="1" applyBorder="1" applyAlignment="1">
      <alignment horizontal="center" vertical="center" shrinkToFit="1"/>
    </xf>
    <xf numFmtId="0" fontId="21" fillId="0" borderId="0" xfId="15" applyFont="1" applyFill="1" applyBorder="1" applyAlignment="1">
      <alignment horizontal="right" vertical="center"/>
    </xf>
    <xf numFmtId="0" fontId="21" fillId="0" borderId="37" xfId="12" applyFont="1" applyFill="1" applyBorder="1" applyAlignment="1">
      <alignment horizontal="center" vertical="center" wrapText="1" shrinkToFit="1"/>
    </xf>
    <xf numFmtId="168" fontId="18" fillId="0" borderId="0" xfId="16" applyNumberFormat="1" applyFont="1" applyFill="1" applyBorder="1" applyAlignment="1">
      <alignment vertical="center"/>
    </xf>
    <xf numFmtId="0" fontId="18" fillId="0" borderId="0" xfId="17" applyFont="1" applyBorder="1" applyAlignment="1">
      <alignment vertical="center"/>
    </xf>
    <xf numFmtId="166" fontId="18" fillId="0" borderId="0" xfId="15" applyNumberFormat="1" applyFont="1" applyFill="1" applyBorder="1" applyAlignment="1">
      <alignment vertical="center"/>
    </xf>
    <xf numFmtId="0" fontId="18" fillId="0" borderId="1" xfId="13" applyFont="1" applyBorder="1" applyAlignment="1">
      <alignment vertical="center"/>
    </xf>
    <xf numFmtId="171" fontId="18" fillId="0" borderId="1" xfId="13" applyNumberFormat="1" applyFont="1" applyBorder="1" applyAlignment="1">
      <alignment horizontal="center" vertical="center"/>
    </xf>
    <xf numFmtId="0" fontId="18" fillId="0" borderId="1" xfId="13" applyFont="1" applyBorder="1" applyAlignment="1">
      <alignment vertical="center" wrapText="1"/>
    </xf>
    <xf numFmtId="0" fontId="21" fillId="0" borderId="38" xfId="12" applyFont="1" applyFill="1" applyBorder="1" applyAlignment="1">
      <alignment horizontal="center" vertical="center" wrapText="1" shrinkToFit="1"/>
    </xf>
    <xf numFmtId="0" fontId="5" fillId="0" borderId="0" xfId="17" applyFont="1" applyFill="1" applyAlignment="1">
      <alignment horizontal="left" vertical="center"/>
    </xf>
    <xf numFmtId="0" fontId="4" fillId="0" borderId="0" xfId="17" applyFont="1" applyFill="1" applyAlignment="1">
      <alignment horizontal="left" vertical="center"/>
    </xf>
    <xf numFmtId="0" fontId="6" fillId="0" borderId="1" xfId="8" applyBorder="1" applyAlignment="1">
      <alignment vertical="top" wrapText="1"/>
    </xf>
    <xf numFmtId="0" fontId="13" fillId="0" borderId="1" xfId="8" applyFont="1" applyBorder="1" applyAlignment="1">
      <alignment horizontal="left" vertical="top" wrapText="1"/>
    </xf>
    <xf numFmtId="0" fontId="6" fillId="0" borderId="1" xfId="8" applyFont="1" applyBorder="1" applyAlignment="1">
      <alignment vertical="top" wrapText="1"/>
    </xf>
    <xf numFmtId="0" fontId="14" fillId="8" borderId="1" xfId="8" applyFont="1" applyFill="1" applyBorder="1" applyAlignment="1">
      <alignment vertical="top" wrapText="1"/>
    </xf>
    <xf numFmtId="0" fontId="2" fillId="8" borderId="1" xfId="8" applyFont="1" applyFill="1" applyBorder="1" applyAlignment="1">
      <alignment vertical="top" wrapText="1"/>
    </xf>
    <xf numFmtId="0" fontId="6" fillId="0" borderId="0" xfId="8" applyBorder="1" applyAlignment="1">
      <alignment vertical="top" wrapText="1"/>
    </xf>
    <xf numFmtId="0" fontId="6" fillId="0" borderId="0" xfId="8" applyFont="1" applyBorder="1" applyAlignment="1">
      <alignment vertical="top" wrapText="1"/>
    </xf>
    <xf numFmtId="0" fontId="6" fillId="0" borderId="1" xfId="8" applyFill="1" applyBorder="1" applyAlignment="1">
      <alignment vertical="top" wrapText="1"/>
    </xf>
    <xf numFmtId="0" fontId="6" fillId="0" borderId="39" xfId="8" applyFont="1" applyFill="1" applyBorder="1" applyAlignment="1">
      <alignment horizontal="left" vertical="top" wrapText="1"/>
    </xf>
    <xf numFmtId="0" fontId="6" fillId="0" borderId="1" xfId="8" applyFont="1" applyBorder="1" applyAlignment="1">
      <alignment horizontal="left" vertical="top" wrapText="1"/>
    </xf>
    <xf numFmtId="0" fontId="6" fillId="0" borderId="1" xfId="8" applyFont="1" applyFill="1" applyBorder="1" applyAlignment="1">
      <alignment horizontal="left" vertical="top" wrapText="1"/>
    </xf>
    <xf numFmtId="0" fontId="6" fillId="0" borderId="0" xfId="8" applyFont="1" applyAlignment="1">
      <alignment vertical="top" wrapText="1"/>
    </xf>
    <xf numFmtId="0" fontId="23" fillId="0" borderId="0" xfId="8" applyFont="1" applyBorder="1" applyAlignment="1">
      <alignment vertical="top" wrapText="1"/>
    </xf>
    <xf numFmtId="0" fontId="5" fillId="0" borderId="0" xfId="8" applyFont="1" applyAlignment="1">
      <alignment horizontal="left" vertical="top" wrapText="1"/>
    </xf>
    <xf numFmtId="0" fontId="4" fillId="0" borderId="0" xfId="8" applyFont="1" applyAlignment="1">
      <alignment vertical="top" wrapText="1"/>
    </xf>
    <xf numFmtId="4" fontId="4" fillId="0" borderId="0" xfId="8" applyNumberFormat="1" applyFont="1" applyAlignment="1">
      <alignment horizontal="center" vertical="top" wrapText="1"/>
    </xf>
    <xf numFmtId="0" fontId="4" fillId="0" borderId="0" xfId="8" applyFont="1" applyAlignment="1">
      <alignment horizontal="left" vertical="top" wrapText="1"/>
    </xf>
    <xf numFmtId="0" fontId="3" fillId="0" borderId="0" xfId="8" applyFont="1" applyAlignment="1">
      <alignment horizontal="left" vertical="top" wrapText="1"/>
    </xf>
    <xf numFmtId="0" fontId="13" fillId="0" borderId="0" xfId="8" applyFont="1" applyBorder="1" applyAlignment="1">
      <alignment vertical="top" wrapText="1"/>
    </xf>
    <xf numFmtId="0" fontId="9" fillId="5" borderId="32" xfId="2" applyFill="1" applyBorder="1" applyAlignment="1">
      <alignment horizontal="center"/>
    </xf>
    <xf numFmtId="0" fontId="0" fillId="0" borderId="32" xfId="0" applyBorder="1" applyAlignment="1">
      <alignment horizontal="center"/>
    </xf>
    <xf numFmtId="0" fontId="2" fillId="7" borderId="34" xfId="4" applyFont="1" applyFill="1" applyBorder="1" applyAlignment="1">
      <alignment horizontal="center" vertical="center" wrapText="1"/>
    </xf>
    <xf numFmtId="0" fontId="2" fillId="7" borderId="33" xfId="4" applyFont="1" applyFill="1" applyBorder="1" applyAlignment="1">
      <alignment horizontal="center" vertical="center" wrapText="1"/>
    </xf>
    <xf numFmtId="0" fontId="2" fillId="6" borderId="34" xfId="4" applyFont="1" applyFill="1" applyBorder="1" applyAlignment="1">
      <alignment horizontal="center" vertical="center" wrapText="1"/>
    </xf>
    <xf numFmtId="0" fontId="2" fillId="6" borderId="0" xfId="4" applyFont="1" applyFill="1" applyBorder="1" applyAlignment="1">
      <alignment horizontal="center" vertical="center" wrapText="1"/>
    </xf>
    <xf numFmtId="0" fontId="2" fillId="6" borderId="33" xfId="4" applyFont="1" applyFill="1" applyBorder="1" applyAlignment="1">
      <alignment horizontal="center" vertical="center" wrapText="1"/>
    </xf>
    <xf numFmtId="0" fontId="2" fillId="7" borderId="34" xfId="8" applyFont="1" applyFill="1" applyBorder="1" applyAlignment="1">
      <alignment horizontal="center" vertical="center" wrapText="1"/>
    </xf>
    <xf numFmtId="0" fontId="2" fillId="7" borderId="33" xfId="8" applyFont="1" applyFill="1" applyBorder="1" applyAlignment="1">
      <alignment horizontal="center" vertical="center" wrapText="1"/>
    </xf>
    <xf numFmtId="0" fontId="2" fillId="6" borderId="34" xfId="8" applyFont="1" applyFill="1" applyBorder="1" applyAlignment="1">
      <alignment horizontal="center" vertical="center" wrapText="1"/>
    </xf>
    <xf numFmtId="0" fontId="2" fillId="6" borderId="0" xfId="8" applyFont="1" applyFill="1" applyBorder="1" applyAlignment="1">
      <alignment horizontal="center" vertical="center" wrapText="1"/>
    </xf>
    <xf numFmtId="0" fontId="2" fillId="6" borderId="33" xfId="8" applyFont="1" applyFill="1" applyBorder="1" applyAlignment="1">
      <alignment horizontal="center" vertical="center" wrapText="1"/>
    </xf>
    <xf numFmtId="4" fontId="2" fillId="0" borderId="25" xfId="8" applyNumberFormat="1" applyFont="1" applyFill="1" applyBorder="1" applyAlignment="1">
      <alignment horizontal="center" vertical="top" wrapText="1"/>
    </xf>
    <xf numFmtId="4" fontId="2" fillId="0" borderId="8" xfId="8" applyNumberFormat="1" applyFont="1" applyFill="1" applyBorder="1" applyAlignment="1">
      <alignment horizontal="center" vertical="top" wrapText="1"/>
    </xf>
    <xf numFmtId="4" fontId="14" fillId="0" borderId="25" xfId="8" applyNumberFormat="1" applyFont="1" applyFill="1" applyBorder="1" applyAlignment="1">
      <alignment horizontal="center" vertical="top" wrapText="1"/>
    </xf>
    <xf numFmtId="0" fontId="13" fillId="0" borderId="32" xfId="8" applyFont="1" applyBorder="1" applyAlignment="1">
      <alignment horizontal="center"/>
    </xf>
    <xf numFmtId="0" fontId="22" fillId="0" borderId="0" xfId="17" applyFont="1" applyBorder="1" applyAlignment="1">
      <alignment horizontal="center" vertical="center"/>
    </xf>
  </cellXfs>
  <cellStyles count="19">
    <cellStyle name="Comma" xfId="1" builtinId="3"/>
    <cellStyle name="Comma 2" xfId="3"/>
    <cellStyle name="Comma 2 2" xfId="14"/>
    <cellStyle name="Comma 3" xfId="5"/>
    <cellStyle name="Comma 4" xfId="10"/>
    <cellStyle name="Comma_Kam Kui" xfId="16"/>
    <cellStyle name="Currency 2" xfId="7"/>
    <cellStyle name="Normal" xfId="0" builtinId="0"/>
    <cellStyle name="Normal 2" xfId="2"/>
    <cellStyle name="Normal 2 2" xfId="8"/>
    <cellStyle name="Normal 2 2 2" xfId="17"/>
    <cellStyle name="Normal 3" xfId="4"/>
    <cellStyle name="Normal 3 2" xfId="18"/>
    <cellStyle name="Normal 4" xfId="9"/>
    <cellStyle name="Normal_Kam Kui" xfId="15"/>
    <cellStyle name="Normal_Tai Ao" xfId="12"/>
    <cellStyle name="Normal_Zhongya" xfId="13"/>
    <cellStyle name="Percent 2" xfId="6"/>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7"/>
  <sheetViews>
    <sheetView showZeros="0" tabSelected="1" topLeftCell="A4" zoomScaleNormal="100" workbookViewId="0">
      <selection activeCell="G10" sqref="G10"/>
    </sheetView>
  </sheetViews>
  <sheetFormatPr defaultRowHeight="12.75"/>
  <cols>
    <col min="1" max="1" width="20.7109375" style="9" customWidth="1"/>
    <col min="2" max="12" width="10.7109375" customWidth="1"/>
    <col min="13" max="13" width="15.42578125" bestFit="1" customWidth="1"/>
    <col min="14" max="18" width="10.7109375" customWidth="1"/>
    <col min="19" max="19" width="11.7109375" bestFit="1" customWidth="1"/>
    <col min="20" max="28" width="10.7109375" customWidth="1"/>
    <col min="29" max="29" width="11.28515625" bestFit="1" customWidth="1"/>
    <col min="30" max="30" width="13.42578125" customWidth="1"/>
    <col min="31" max="31" width="10.7109375" customWidth="1"/>
    <col min="32" max="32" width="12.85546875" bestFit="1" customWidth="1"/>
    <col min="33" max="33" width="15.140625" bestFit="1" customWidth="1"/>
    <col min="34" max="46" width="10.7109375" customWidth="1"/>
  </cols>
  <sheetData>
    <row r="1" spans="1:47" s="1" customFormat="1" ht="18">
      <c r="A1" s="5" t="s">
        <v>0</v>
      </c>
      <c r="M1" s="152"/>
    </row>
    <row r="2" spans="1:47" s="1" customFormat="1" ht="18">
      <c r="A2" s="6"/>
      <c r="B2" s="3"/>
      <c r="C2" s="3"/>
      <c r="D2" s="3"/>
      <c r="E2" s="3"/>
      <c r="F2" s="3"/>
      <c r="G2" s="3"/>
      <c r="H2" s="3"/>
      <c r="I2" s="3"/>
      <c r="K2" s="153"/>
      <c r="L2" s="25"/>
      <c r="M2" s="25"/>
      <c r="N2" s="25"/>
      <c r="O2" s="25"/>
      <c r="P2" s="25"/>
      <c r="Q2" s="25"/>
    </row>
    <row r="3" spans="1:47" s="1" customFormat="1" ht="18">
      <c r="A3" s="7" t="s">
        <v>354</v>
      </c>
      <c r="K3" s="25"/>
      <c r="L3" s="25"/>
      <c r="M3" s="152"/>
      <c r="N3" s="25"/>
      <c r="O3" s="25"/>
      <c r="P3" s="25"/>
      <c r="Q3" s="25"/>
    </row>
    <row r="4" spans="1:47" s="1" customFormat="1" ht="18">
      <c r="A4" s="7"/>
    </row>
    <row r="5" spans="1:47" s="22" customFormat="1" ht="39.75" customHeight="1">
      <c r="A5" s="20" t="s">
        <v>87</v>
      </c>
      <c r="B5" s="21" t="s">
        <v>88</v>
      </c>
      <c r="C5" s="21" t="s">
        <v>349</v>
      </c>
      <c r="D5" s="21" t="s">
        <v>347</v>
      </c>
      <c r="E5" s="21" t="s">
        <v>89</v>
      </c>
      <c r="F5" s="21" t="s">
        <v>278</v>
      </c>
      <c r="G5" s="21" t="s">
        <v>346</v>
      </c>
      <c r="H5" s="21" t="s">
        <v>348</v>
      </c>
      <c r="I5" s="21" t="s">
        <v>90</v>
      </c>
      <c r="J5" s="21" t="s">
        <v>91</v>
      </c>
      <c r="K5" s="21" t="s">
        <v>92</v>
      </c>
      <c r="L5" s="21" t="s">
        <v>109</v>
      </c>
      <c r="M5" s="21" t="s">
        <v>93</v>
      </c>
      <c r="N5" s="21" t="s">
        <v>94</v>
      </c>
      <c r="O5" s="21" t="s">
        <v>118</v>
      </c>
      <c r="P5" s="21" t="s">
        <v>80</v>
      </c>
      <c r="Q5" s="21" t="s">
        <v>83</v>
      </c>
      <c r="R5" s="21" t="s">
        <v>95</v>
      </c>
      <c r="S5" s="21" t="s">
        <v>115</v>
      </c>
      <c r="T5" s="21" t="s">
        <v>81</v>
      </c>
      <c r="U5" s="21" t="s">
        <v>82</v>
      </c>
      <c r="V5" s="21" t="s">
        <v>96</v>
      </c>
      <c r="W5" s="21" t="s">
        <v>98</v>
      </c>
      <c r="X5" s="21" t="s">
        <v>116</v>
      </c>
      <c r="Y5" s="21" t="s">
        <v>99</v>
      </c>
      <c r="Z5" s="21" t="s">
        <v>138</v>
      </c>
      <c r="AA5" s="21" t="s">
        <v>100</v>
      </c>
      <c r="AB5" s="21" t="s">
        <v>139</v>
      </c>
      <c r="AC5" s="21" t="s">
        <v>101</v>
      </c>
      <c r="AD5" s="21" t="s">
        <v>117</v>
      </c>
      <c r="AE5" s="21" t="s">
        <v>97</v>
      </c>
      <c r="AF5" s="21" t="s">
        <v>142</v>
      </c>
      <c r="AG5" s="21" t="s">
        <v>143</v>
      </c>
      <c r="AH5" s="21" t="s">
        <v>84</v>
      </c>
      <c r="AI5" s="21" t="s">
        <v>123</v>
      </c>
      <c r="AJ5" s="21" t="s">
        <v>85</v>
      </c>
      <c r="AK5" s="21" t="s">
        <v>124</v>
      </c>
      <c r="AL5" s="21" t="s">
        <v>86</v>
      </c>
      <c r="AM5" s="21" t="s">
        <v>125</v>
      </c>
      <c r="AN5" s="21" t="s">
        <v>102</v>
      </c>
      <c r="AO5" s="21" t="s">
        <v>126</v>
      </c>
      <c r="AP5" s="21" t="s">
        <v>103</v>
      </c>
      <c r="AQ5" s="21" t="s">
        <v>127</v>
      </c>
      <c r="AR5" s="21" t="s">
        <v>128</v>
      </c>
      <c r="AS5" s="21" t="s">
        <v>129</v>
      </c>
      <c r="AT5" s="21" t="s">
        <v>104</v>
      </c>
      <c r="AU5" s="21" t="s">
        <v>345</v>
      </c>
    </row>
    <row r="6" spans="1:47" s="18" customFormat="1">
      <c r="A6" s="18" t="s">
        <v>54</v>
      </c>
      <c r="B6" s="18" t="s">
        <v>55</v>
      </c>
      <c r="C6" s="18" t="s">
        <v>280</v>
      </c>
      <c r="D6" s="18" t="s">
        <v>279</v>
      </c>
      <c r="E6" s="18" t="s">
        <v>342</v>
      </c>
      <c r="F6" s="18" t="s">
        <v>340</v>
      </c>
      <c r="G6" s="18" t="s">
        <v>338</v>
      </c>
      <c r="H6" s="18" t="s">
        <v>56</v>
      </c>
      <c r="K6" s="18" t="s">
        <v>57</v>
      </c>
      <c r="L6" s="18" t="s">
        <v>58</v>
      </c>
      <c r="M6" s="18" t="s">
        <v>59</v>
      </c>
      <c r="N6" s="18" t="s">
        <v>60</v>
      </c>
      <c r="O6" s="18" t="s">
        <v>61</v>
      </c>
      <c r="P6" s="18" t="s">
        <v>62</v>
      </c>
      <c r="Q6" s="18" t="s">
        <v>63</v>
      </c>
      <c r="R6" s="18" t="s">
        <v>64</v>
      </c>
      <c r="S6" s="18" t="s">
        <v>135</v>
      </c>
      <c r="T6" s="18" t="s">
        <v>65</v>
      </c>
      <c r="U6" s="18" t="s">
        <v>66</v>
      </c>
      <c r="V6" s="18" t="s">
        <v>67</v>
      </c>
      <c r="W6" s="18" t="s">
        <v>68</v>
      </c>
      <c r="X6" s="18" t="s">
        <v>119</v>
      </c>
      <c r="Y6" s="18" t="s">
        <v>69</v>
      </c>
      <c r="Z6" s="18" t="s">
        <v>113</v>
      </c>
      <c r="AA6" s="18" t="s">
        <v>70</v>
      </c>
      <c r="AB6" s="18" t="s">
        <v>140</v>
      </c>
      <c r="AC6" s="18" t="s">
        <v>71</v>
      </c>
      <c r="AD6" s="18" t="s">
        <v>141</v>
      </c>
      <c r="AE6" s="18" t="s">
        <v>72</v>
      </c>
      <c r="AF6" s="18" t="s">
        <v>73</v>
      </c>
      <c r="AG6" s="18" t="s">
        <v>154</v>
      </c>
      <c r="AH6" s="18" t="s">
        <v>74</v>
      </c>
      <c r="AI6" s="18" t="s">
        <v>145</v>
      </c>
      <c r="AJ6" s="18" t="s">
        <v>75</v>
      </c>
      <c r="AK6" s="18" t="s">
        <v>122</v>
      </c>
      <c r="AL6" s="18" t="s">
        <v>76</v>
      </c>
      <c r="AM6" s="18" t="s">
        <v>121</v>
      </c>
      <c r="AN6" s="18" t="s">
        <v>77</v>
      </c>
      <c r="AO6" s="18" t="s">
        <v>133</v>
      </c>
      <c r="AP6" s="18" t="s">
        <v>78</v>
      </c>
      <c r="AQ6" s="18" t="s">
        <v>132</v>
      </c>
      <c r="AR6" s="18" t="s">
        <v>79</v>
      </c>
      <c r="AS6" s="18" t="s">
        <v>131</v>
      </c>
      <c r="AT6" s="18" t="s">
        <v>110</v>
      </c>
      <c r="AU6" s="18" t="s">
        <v>130</v>
      </c>
    </row>
    <row r="7" spans="1:47">
      <c r="A7" s="8"/>
      <c r="F7" t="str">
        <f>CONCATENATE(C7,"-",H7,"-",D7)</f>
        <v>--</v>
      </c>
      <c r="J7" s="23"/>
      <c r="K7" s="23"/>
      <c r="L7" s="24">
        <f>VALUE(ROUNDUP(MONTH(K7)/12*4,0)*3&amp;"/"&amp;YEAR(K7))</f>
        <v>61</v>
      </c>
      <c r="O7" s="28"/>
      <c r="P7" s="43"/>
      <c r="R7" s="151"/>
      <c r="S7" s="151" t="e">
        <f>R7/P7</f>
        <v>#DIV/0!</v>
      </c>
      <c r="T7" s="151"/>
      <c r="U7" s="151"/>
      <c r="V7" s="151"/>
      <c r="W7" s="151">
        <f>R7-T7-U7+V7</f>
        <v>0</v>
      </c>
      <c r="X7" s="151" t="e">
        <f>W7/P7</f>
        <v>#DIV/0!</v>
      </c>
      <c r="Y7" s="151"/>
      <c r="Z7" s="151" t="e">
        <f>Y7/P7</f>
        <v>#DIV/0!</v>
      </c>
      <c r="AA7" s="151"/>
      <c r="AB7" s="151" t="e">
        <f>AA7/P7</f>
        <v>#DIV/0!</v>
      </c>
      <c r="AC7" s="151">
        <f>W7-Y7-AA7</f>
        <v>0</v>
      </c>
      <c r="AD7" s="151" t="e">
        <f>AC7/P7</f>
        <v>#DIV/0!</v>
      </c>
      <c r="AE7" s="151"/>
      <c r="AF7" s="151"/>
      <c r="AG7" s="151" t="e">
        <f>AF7/P7</f>
        <v>#DIV/0!</v>
      </c>
      <c r="AH7" s="151"/>
      <c r="AI7" s="151" t="e">
        <f>AH7/P7</f>
        <v>#DIV/0!</v>
      </c>
      <c r="AJ7" s="151"/>
      <c r="AK7" s="151" t="e">
        <f>AJ7/P7</f>
        <v>#DIV/0!</v>
      </c>
      <c r="AL7" s="151"/>
      <c r="AM7" s="151" t="e">
        <f>AL7/P7</f>
        <v>#DIV/0!</v>
      </c>
      <c r="AN7" s="151"/>
      <c r="AO7" s="151" t="e">
        <f>AN7/P7</f>
        <v>#DIV/0!</v>
      </c>
      <c r="AP7" s="151"/>
      <c r="AQ7" s="151" t="e">
        <f>AP7/P7</f>
        <v>#DIV/0!</v>
      </c>
      <c r="AR7" s="151"/>
      <c r="AS7" s="151" t="e">
        <f>AR7/P7</f>
        <v>#DIV/0!</v>
      </c>
      <c r="AT7" s="151"/>
      <c r="AU7" s="151" t="e">
        <f>AT7/P7</f>
        <v>#DIV/0!</v>
      </c>
    </row>
    <row r="8" spans="1:47">
      <c r="A8" s="8"/>
    </row>
    <row r="9" spans="1:47">
      <c r="A9" s="10" t="s">
        <v>1</v>
      </c>
      <c r="B9" s="12" t="s">
        <v>35</v>
      </c>
      <c r="C9" s="12"/>
      <c r="D9" s="12"/>
      <c r="F9" s="11"/>
      <c r="G9" s="12"/>
      <c r="H9" s="12"/>
    </row>
    <row r="10" spans="1:47" s="17" customFormat="1">
      <c r="A10" s="15" t="s">
        <v>2</v>
      </c>
      <c r="B10" s="16" t="s">
        <v>178</v>
      </c>
      <c r="C10" s="16"/>
      <c r="D10" s="16"/>
      <c r="F10" s="19"/>
      <c r="G10" s="16"/>
      <c r="H10" s="16"/>
    </row>
    <row r="11" spans="1:47" s="17" customFormat="1">
      <c r="A11" s="10" t="s">
        <v>280</v>
      </c>
      <c r="B11" s="12" t="s">
        <v>344</v>
      </c>
      <c r="C11" s="16"/>
      <c r="D11" s="16"/>
      <c r="F11" s="19"/>
      <c r="G11" s="16"/>
      <c r="H11" s="16"/>
    </row>
    <row r="12" spans="1:47" s="17" customFormat="1">
      <c r="A12" s="10" t="s">
        <v>279</v>
      </c>
      <c r="B12" s="12" t="s">
        <v>341</v>
      </c>
      <c r="C12" s="16"/>
      <c r="D12" s="16"/>
      <c r="F12" s="19"/>
      <c r="G12" s="16"/>
      <c r="H12" s="16"/>
    </row>
    <row r="13" spans="1:47" s="17" customFormat="1">
      <c r="A13" s="10" t="s">
        <v>342</v>
      </c>
      <c r="B13" s="16" t="s">
        <v>28</v>
      </c>
      <c r="C13" s="16"/>
      <c r="D13" s="16"/>
      <c r="F13" s="19"/>
      <c r="G13" s="16"/>
      <c r="H13" s="16"/>
    </row>
    <row r="14" spans="1:47" s="17" customFormat="1">
      <c r="A14" s="10" t="s">
        <v>340</v>
      </c>
      <c r="B14" s="12" t="s">
        <v>351</v>
      </c>
      <c r="C14" s="16"/>
      <c r="D14" s="16"/>
      <c r="F14" s="19"/>
      <c r="G14" s="16"/>
      <c r="H14" s="16"/>
    </row>
    <row r="15" spans="1:47" s="17" customFormat="1">
      <c r="A15" s="10" t="s">
        <v>338</v>
      </c>
      <c r="B15" s="12" t="s">
        <v>339</v>
      </c>
      <c r="C15" s="16"/>
      <c r="D15" s="16"/>
      <c r="F15" s="19"/>
      <c r="G15" s="16"/>
      <c r="H15" s="16"/>
    </row>
    <row r="16" spans="1:47" s="17" customFormat="1">
      <c r="A16" s="10" t="s">
        <v>56</v>
      </c>
      <c r="B16" s="11" t="s">
        <v>343</v>
      </c>
      <c r="C16" s="16"/>
      <c r="D16" s="16"/>
      <c r="F16" s="19"/>
      <c r="G16" s="16"/>
      <c r="H16" s="16"/>
    </row>
    <row r="17" spans="1:16" s="17" customFormat="1">
      <c r="A17" s="15" t="s">
        <v>5</v>
      </c>
      <c r="B17" s="16" t="s">
        <v>29</v>
      </c>
      <c r="C17" s="16"/>
      <c r="D17" s="16"/>
      <c r="F17" s="19"/>
      <c r="G17" s="16"/>
      <c r="H17" s="16"/>
    </row>
    <row r="18" spans="1:16" s="17" customFormat="1">
      <c r="A18" s="15" t="s">
        <v>6</v>
      </c>
      <c r="B18" s="16" t="s">
        <v>149</v>
      </c>
      <c r="C18" s="16"/>
      <c r="D18" s="16"/>
      <c r="F18" s="19"/>
      <c r="G18" s="16"/>
      <c r="H18" s="16"/>
    </row>
    <row r="19" spans="1:16" s="17" customFormat="1">
      <c r="A19" s="15" t="s">
        <v>7</v>
      </c>
      <c r="B19" s="16" t="s">
        <v>190</v>
      </c>
      <c r="C19" s="16"/>
      <c r="D19" s="16"/>
      <c r="F19" s="19"/>
      <c r="G19" s="16"/>
      <c r="H19" s="16"/>
    </row>
    <row r="20" spans="1:16" s="17" customFormat="1">
      <c r="A20" s="15" t="s">
        <v>8</v>
      </c>
      <c r="B20" s="16" t="s">
        <v>36</v>
      </c>
      <c r="C20" s="16"/>
      <c r="D20" s="16"/>
      <c r="G20" s="16"/>
      <c r="H20" s="16"/>
    </row>
    <row r="21" spans="1:16" s="17" customFormat="1">
      <c r="A21" s="15" t="s">
        <v>9</v>
      </c>
      <c r="B21" s="16" t="s">
        <v>155</v>
      </c>
      <c r="C21" s="16"/>
      <c r="D21" s="16"/>
      <c r="G21" s="16"/>
      <c r="H21" s="16"/>
    </row>
    <row r="22" spans="1:16" s="17" customFormat="1">
      <c r="A22" s="15" t="s">
        <v>10</v>
      </c>
      <c r="B22" s="16" t="s">
        <v>30</v>
      </c>
      <c r="C22" s="16"/>
      <c r="D22" s="16"/>
      <c r="G22" s="16"/>
      <c r="H22" s="16"/>
    </row>
    <row r="23" spans="1:16" s="17" customFormat="1">
      <c r="A23" s="15" t="s">
        <v>11</v>
      </c>
      <c r="B23" s="16" t="s">
        <v>37</v>
      </c>
      <c r="C23" s="16"/>
      <c r="D23" s="16"/>
      <c r="G23" s="16"/>
      <c r="H23" s="16"/>
    </row>
    <row r="24" spans="1:16" s="17" customFormat="1">
      <c r="A24" s="15" t="s">
        <v>12</v>
      </c>
      <c r="B24" s="16" t="s">
        <v>31</v>
      </c>
      <c r="C24" s="16"/>
      <c r="D24" s="16"/>
      <c r="G24" s="16"/>
      <c r="H24" s="16"/>
    </row>
    <row r="25" spans="1:16" s="17" customFormat="1">
      <c r="A25" s="15" t="s">
        <v>136</v>
      </c>
      <c r="B25" s="16" t="s">
        <v>151</v>
      </c>
      <c r="C25" s="16"/>
      <c r="D25" s="16"/>
      <c r="G25" s="16"/>
      <c r="H25" s="16"/>
    </row>
    <row r="26" spans="1:16" s="17" customFormat="1">
      <c r="A26" s="15" t="s">
        <v>13</v>
      </c>
      <c r="B26" s="16" t="s">
        <v>32</v>
      </c>
      <c r="C26" s="16"/>
      <c r="D26" s="16"/>
      <c r="G26" s="16"/>
      <c r="H26" s="16"/>
    </row>
    <row r="27" spans="1:16" s="17" customFormat="1">
      <c r="A27" s="15" t="s">
        <v>14</v>
      </c>
      <c r="B27" s="16" t="s">
        <v>288</v>
      </c>
      <c r="C27" s="16"/>
      <c r="D27" s="16"/>
      <c r="G27" s="16"/>
      <c r="H27" s="16"/>
      <c r="P27" s="150"/>
    </row>
    <row r="28" spans="1:16" s="17" customFormat="1">
      <c r="A28" s="15" t="s">
        <v>15</v>
      </c>
      <c r="B28" s="16" t="s">
        <v>33</v>
      </c>
      <c r="C28" s="16"/>
      <c r="D28" s="16"/>
      <c r="G28" s="16"/>
      <c r="H28" s="16"/>
    </row>
    <row r="29" spans="1:16" s="17" customFormat="1">
      <c r="A29" s="15" t="s">
        <v>16</v>
      </c>
      <c r="B29" s="16" t="s">
        <v>134</v>
      </c>
      <c r="C29" s="16"/>
      <c r="D29" s="16"/>
      <c r="G29" s="16"/>
      <c r="H29" s="16"/>
    </row>
    <row r="30" spans="1:16" s="17" customFormat="1">
      <c r="A30" s="15" t="s">
        <v>120</v>
      </c>
      <c r="B30" s="16" t="s">
        <v>150</v>
      </c>
      <c r="C30" s="16"/>
      <c r="D30" s="16"/>
      <c r="G30" s="16"/>
      <c r="H30" s="16"/>
    </row>
    <row r="31" spans="1:16" s="17" customFormat="1">
      <c r="A31" s="15" t="s">
        <v>17</v>
      </c>
      <c r="B31" s="16" t="s">
        <v>52</v>
      </c>
      <c r="C31" s="16"/>
      <c r="D31" s="16"/>
      <c r="G31" s="16"/>
      <c r="H31" s="16"/>
    </row>
    <row r="32" spans="1:16" s="17" customFormat="1">
      <c r="A32" s="15" t="s">
        <v>156</v>
      </c>
      <c r="B32" s="16" t="s">
        <v>152</v>
      </c>
      <c r="C32" s="16"/>
      <c r="D32" s="16"/>
      <c r="G32" s="16"/>
      <c r="H32" s="16"/>
    </row>
    <row r="33" spans="1:8" s="17" customFormat="1">
      <c r="A33" s="15" t="s">
        <v>18</v>
      </c>
      <c r="B33" s="16" t="s">
        <v>305</v>
      </c>
      <c r="C33" s="16"/>
      <c r="D33" s="16"/>
      <c r="G33" s="16"/>
      <c r="H33" s="16"/>
    </row>
    <row r="34" spans="1:8" s="17" customFormat="1">
      <c r="A34" s="15" t="s">
        <v>157</v>
      </c>
      <c r="B34" s="16" t="s">
        <v>166</v>
      </c>
      <c r="C34" s="16"/>
      <c r="D34" s="16"/>
      <c r="G34" s="16"/>
      <c r="H34" s="16"/>
    </row>
    <row r="35" spans="1:8" s="17" customFormat="1">
      <c r="A35" s="15" t="s">
        <v>19</v>
      </c>
      <c r="B35" s="16" t="s">
        <v>137</v>
      </c>
      <c r="C35" s="16"/>
      <c r="D35" s="16"/>
      <c r="G35" s="16"/>
      <c r="H35" s="16"/>
    </row>
    <row r="36" spans="1:8" s="17" customFormat="1">
      <c r="A36" s="15" t="s">
        <v>158</v>
      </c>
      <c r="B36" s="16" t="s">
        <v>167</v>
      </c>
      <c r="C36" s="16"/>
      <c r="D36" s="16"/>
      <c r="G36" s="16"/>
      <c r="H36" s="16"/>
    </row>
    <row r="37" spans="1:8" s="17" customFormat="1">
      <c r="A37" s="15" t="s">
        <v>20</v>
      </c>
      <c r="B37" s="16" t="s">
        <v>191</v>
      </c>
      <c r="C37" s="16"/>
      <c r="D37" s="16"/>
      <c r="G37" s="16"/>
      <c r="H37" s="16"/>
    </row>
    <row r="38" spans="1:8" s="17" customFormat="1">
      <c r="A38" s="15" t="s">
        <v>21</v>
      </c>
      <c r="B38" s="16" t="s">
        <v>147</v>
      </c>
      <c r="C38" s="16"/>
      <c r="D38" s="16"/>
      <c r="G38" s="16"/>
      <c r="H38" s="16"/>
    </row>
    <row r="39" spans="1:8">
      <c r="A39" s="15" t="s">
        <v>159</v>
      </c>
      <c r="B39" s="16" t="s">
        <v>168</v>
      </c>
      <c r="C39" s="16"/>
      <c r="D39" s="16"/>
      <c r="G39" s="16"/>
      <c r="H39" s="16"/>
    </row>
    <row r="40" spans="1:8" s="17" customFormat="1">
      <c r="A40" s="15" t="s">
        <v>22</v>
      </c>
      <c r="B40" s="12" t="s">
        <v>34</v>
      </c>
      <c r="C40" s="12"/>
      <c r="D40" s="12"/>
      <c r="G40" s="12"/>
      <c r="H40" s="12"/>
    </row>
    <row r="41" spans="1:8">
      <c r="A41" s="15" t="s">
        <v>153</v>
      </c>
      <c r="B41" s="16" t="s">
        <v>169</v>
      </c>
      <c r="C41" s="16"/>
      <c r="D41" s="16"/>
      <c r="G41" s="16"/>
      <c r="H41" s="16"/>
    </row>
    <row r="42" spans="1:8">
      <c r="A42" s="15" t="s">
        <v>23</v>
      </c>
      <c r="B42" s="12" t="s">
        <v>39</v>
      </c>
      <c r="C42" s="12"/>
      <c r="D42" s="12"/>
      <c r="G42" s="12"/>
      <c r="H42" s="12"/>
    </row>
    <row r="43" spans="1:8">
      <c r="A43" s="15" t="s">
        <v>160</v>
      </c>
      <c r="B43" s="16" t="s">
        <v>170</v>
      </c>
      <c r="C43" s="16"/>
      <c r="D43" s="16"/>
      <c r="G43" s="16"/>
      <c r="H43" s="16"/>
    </row>
    <row r="44" spans="1:8">
      <c r="A44" s="15" t="s">
        <v>24</v>
      </c>
      <c r="B44" s="12" t="s">
        <v>175</v>
      </c>
      <c r="C44" s="12"/>
      <c r="D44" s="12"/>
      <c r="G44" s="12"/>
      <c r="H44" s="12"/>
    </row>
    <row r="45" spans="1:8">
      <c r="A45" s="15"/>
      <c r="B45" s="12" t="s">
        <v>40</v>
      </c>
      <c r="C45" s="12"/>
      <c r="D45" s="12"/>
      <c r="G45" s="12"/>
      <c r="H45" s="12"/>
    </row>
    <row r="46" spans="1:8">
      <c r="A46" s="15" t="s">
        <v>161</v>
      </c>
      <c r="B46" s="16" t="s">
        <v>171</v>
      </c>
      <c r="C46" s="16"/>
      <c r="D46" s="16"/>
      <c r="G46" s="16"/>
      <c r="H46" s="16"/>
    </row>
    <row r="47" spans="1:8">
      <c r="A47" s="15" t="s">
        <v>25</v>
      </c>
      <c r="B47" s="12" t="s">
        <v>41</v>
      </c>
      <c r="C47" s="12"/>
      <c r="D47" s="12"/>
      <c r="G47" s="12"/>
      <c r="H47" s="12"/>
    </row>
    <row r="48" spans="1:8">
      <c r="A48" s="15" t="s">
        <v>162</v>
      </c>
      <c r="B48" s="16" t="s">
        <v>172</v>
      </c>
      <c r="C48" s="16"/>
      <c r="D48" s="16"/>
      <c r="G48" s="16"/>
      <c r="H48" s="16"/>
    </row>
    <row r="49" spans="1:8">
      <c r="A49" s="15" t="s">
        <v>26</v>
      </c>
      <c r="B49" s="12" t="s">
        <v>42</v>
      </c>
      <c r="C49" s="12"/>
      <c r="D49" s="12"/>
      <c r="G49" s="12"/>
      <c r="H49" s="12"/>
    </row>
    <row r="50" spans="1:8">
      <c r="A50" s="15" t="s">
        <v>163</v>
      </c>
      <c r="B50" s="16" t="s">
        <v>173</v>
      </c>
      <c r="C50" s="16"/>
      <c r="D50" s="16"/>
      <c r="G50" s="16"/>
      <c r="H50" s="16"/>
    </row>
    <row r="51" spans="1:8">
      <c r="A51" s="15" t="s">
        <v>27</v>
      </c>
      <c r="B51" s="12" t="s">
        <v>43</v>
      </c>
      <c r="C51" s="12"/>
      <c r="D51" s="12"/>
      <c r="G51" s="12"/>
      <c r="H51" s="12"/>
    </row>
    <row r="52" spans="1:8">
      <c r="A52" s="15"/>
      <c r="B52" s="12" t="s">
        <v>44</v>
      </c>
      <c r="C52" s="12"/>
      <c r="D52" s="12"/>
      <c r="G52" s="12"/>
      <c r="H52" s="12"/>
    </row>
    <row r="53" spans="1:8">
      <c r="A53" s="15" t="s">
        <v>164</v>
      </c>
      <c r="B53" s="16" t="s">
        <v>174</v>
      </c>
      <c r="C53" s="16"/>
      <c r="D53" s="16"/>
      <c r="G53" s="16"/>
      <c r="H53" s="16"/>
    </row>
    <row r="54" spans="1:8">
      <c r="A54" s="15" t="s">
        <v>111</v>
      </c>
      <c r="B54" s="12" t="s">
        <v>337</v>
      </c>
      <c r="C54" s="12"/>
      <c r="D54" s="12"/>
      <c r="G54" s="12"/>
      <c r="H54" s="12"/>
    </row>
    <row r="55" spans="1:8">
      <c r="A55" s="15" t="s">
        <v>165</v>
      </c>
      <c r="B55" s="16" t="s">
        <v>336</v>
      </c>
      <c r="C55" s="16"/>
      <c r="D55" s="16"/>
      <c r="G55" s="16"/>
      <c r="H55" s="16"/>
    </row>
    <row r="56" spans="1:8">
      <c r="A56" s="10"/>
    </row>
    <row r="57" spans="1:8">
      <c r="A57" s="26"/>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G27" sqref="G27"/>
    </sheetView>
  </sheetViews>
  <sheetFormatPr defaultRowHeight="12.75"/>
  <cols>
    <col min="1" max="10" width="12.5703125" customWidth="1"/>
  </cols>
  <sheetData>
    <row r="1" spans="1:10" s="1" customFormat="1" ht="18">
      <c r="A1" s="5" t="s">
        <v>0</v>
      </c>
    </row>
    <row r="2" spans="1:10" s="1" customFormat="1" ht="18">
      <c r="A2" s="6"/>
      <c r="B2" s="3"/>
      <c r="C2" s="3"/>
      <c r="D2" s="3"/>
    </row>
    <row r="3" spans="1:10" s="1" customFormat="1" ht="18">
      <c r="A3" s="7" t="s">
        <v>373</v>
      </c>
    </row>
    <row r="4" spans="1:10" s="1" customFormat="1" ht="18">
      <c r="A4" s="7"/>
    </row>
    <row r="5" spans="1:10" ht="51">
      <c r="A5" s="21" t="s">
        <v>290</v>
      </c>
      <c r="B5" s="4" t="s">
        <v>109</v>
      </c>
      <c r="C5" s="2" t="s">
        <v>284</v>
      </c>
      <c r="D5" s="4" t="s">
        <v>228</v>
      </c>
      <c r="E5" s="2" t="s">
        <v>285</v>
      </c>
      <c r="F5" s="2" t="s">
        <v>286</v>
      </c>
      <c r="G5" s="2" t="s">
        <v>104</v>
      </c>
      <c r="H5" s="2" t="s">
        <v>51</v>
      </c>
      <c r="I5" s="2" t="s">
        <v>229</v>
      </c>
      <c r="J5" s="2" t="s">
        <v>106</v>
      </c>
    </row>
    <row r="6" spans="1:10">
      <c r="A6" s="18" t="s">
        <v>54</v>
      </c>
      <c r="B6" s="18" t="s">
        <v>55</v>
      </c>
      <c r="C6" s="18" t="s">
        <v>53</v>
      </c>
      <c r="D6" s="18" t="s">
        <v>56</v>
      </c>
      <c r="E6" s="18" t="s">
        <v>57</v>
      </c>
      <c r="F6" s="18" t="s">
        <v>58</v>
      </c>
      <c r="G6" s="18" t="s">
        <v>59</v>
      </c>
      <c r="H6" s="18" t="s">
        <v>60</v>
      </c>
      <c r="I6" s="18" t="s">
        <v>61</v>
      </c>
      <c r="J6" s="18" t="s">
        <v>62</v>
      </c>
    </row>
    <row r="7" spans="1:10">
      <c r="E7" s="54"/>
      <c r="F7" s="27"/>
      <c r="G7" s="27"/>
      <c r="H7" s="27">
        <f>SUM(C7:G7)</f>
        <v>0</v>
      </c>
      <c r="I7" s="56"/>
      <c r="J7" s="27" t="e">
        <f>H7/I7</f>
        <v>#DIV/0!</v>
      </c>
    </row>
    <row r="8" spans="1:10">
      <c r="A8" s="53"/>
      <c r="B8" s="55"/>
      <c r="C8" s="27"/>
      <c r="D8" s="27"/>
      <c r="E8" s="27"/>
      <c r="F8" s="27"/>
      <c r="G8" s="27"/>
      <c r="H8" s="27"/>
      <c r="I8" s="56"/>
      <c r="J8" s="27"/>
    </row>
    <row r="9" spans="1:10">
      <c r="A9" s="10" t="s">
        <v>314</v>
      </c>
      <c r="B9" s="12" t="s">
        <v>315</v>
      </c>
    </row>
    <row r="10" spans="1:10">
      <c r="A10" s="10" t="s">
        <v>55</v>
      </c>
      <c r="B10" s="12" t="s">
        <v>227</v>
      </c>
    </row>
    <row r="11" spans="1:10">
      <c r="A11" s="10" t="s">
        <v>53</v>
      </c>
      <c r="B11" s="12" t="s">
        <v>294</v>
      </c>
      <c r="C11" s="14"/>
      <c r="D11" s="14"/>
      <c r="E11" s="14"/>
    </row>
    <row r="12" spans="1:10">
      <c r="A12" s="10" t="s">
        <v>56</v>
      </c>
      <c r="B12" s="12" t="s">
        <v>298</v>
      </c>
    </row>
    <row r="13" spans="1:10">
      <c r="A13" s="10" t="s">
        <v>57</v>
      </c>
      <c r="B13" s="12" t="s">
        <v>295</v>
      </c>
    </row>
    <row r="14" spans="1:10">
      <c r="A14" s="10" t="s">
        <v>58</v>
      </c>
      <c r="B14" s="12" t="s">
        <v>296</v>
      </c>
    </row>
    <row r="15" spans="1:10">
      <c r="A15" s="10" t="s">
        <v>59</v>
      </c>
      <c r="B15" s="12" t="s">
        <v>297</v>
      </c>
    </row>
    <row r="16" spans="1:10">
      <c r="A16" s="10" t="s">
        <v>60</v>
      </c>
      <c r="B16" s="12" t="s">
        <v>232</v>
      </c>
    </row>
    <row r="17" spans="1:2">
      <c r="A17" s="10" t="s">
        <v>61</v>
      </c>
      <c r="B17" s="12" t="s">
        <v>230</v>
      </c>
    </row>
    <row r="18" spans="1:2">
      <c r="A18" s="10" t="s">
        <v>62</v>
      </c>
      <c r="B18" s="12" t="s">
        <v>231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9" activePane="bottomLeft" state="frozen"/>
      <selection pane="bottomLeft" activeCell="K15" sqref="K15"/>
    </sheetView>
  </sheetViews>
  <sheetFormatPr defaultRowHeight="12.75"/>
  <cols>
    <col min="1" max="16" width="15.5703125" customWidth="1"/>
  </cols>
  <sheetData>
    <row r="1" spans="1:16" ht="18">
      <c r="A1" s="98" t="s">
        <v>0</v>
      </c>
      <c r="B1" s="98"/>
      <c r="C1" s="98"/>
      <c r="D1" s="99"/>
      <c r="E1" s="99"/>
      <c r="F1" s="99"/>
      <c r="G1" s="32"/>
      <c r="H1" s="32"/>
      <c r="I1" s="32"/>
      <c r="J1" s="32"/>
      <c r="K1" s="32"/>
      <c r="L1" s="32"/>
      <c r="M1" s="32"/>
      <c r="N1" s="32"/>
      <c r="O1" s="32"/>
    </row>
    <row r="2" spans="1:16" ht="18">
      <c r="A2" s="100"/>
      <c r="B2" s="100"/>
      <c r="C2" s="100"/>
      <c r="D2" s="101"/>
      <c r="E2" s="101"/>
      <c r="F2" s="101"/>
      <c r="I2" s="32"/>
      <c r="J2" s="32"/>
      <c r="K2" s="32"/>
      <c r="L2" s="32"/>
      <c r="M2" s="32"/>
      <c r="N2" s="32"/>
      <c r="O2" s="32"/>
    </row>
    <row r="3" spans="1:16" ht="18">
      <c r="A3" s="102" t="s">
        <v>374</v>
      </c>
      <c r="B3" s="102"/>
      <c r="C3" s="102"/>
      <c r="D3" s="99"/>
      <c r="E3" s="99"/>
      <c r="F3" s="99"/>
      <c r="G3" s="32"/>
      <c r="H3" s="32"/>
      <c r="I3" s="32"/>
      <c r="J3" s="32"/>
      <c r="K3" s="32"/>
      <c r="L3" s="32"/>
      <c r="M3" s="32"/>
      <c r="N3" s="32"/>
      <c r="O3" s="32"/>
    </row>
    <row r="4" spans="1:16" ht="18">
      <c r="A4" s="102"/>
      <c r="B4" s="102"/>
      <c r="C4" s="102"/>
      <c r="D4" s="99"/>
      <c r="E4" s="99"/>
      <c r="F4" s="99"/>
      <c r="G4" s="32"/>
      <c r="H4" s="32"/>
      <c r="I4" s="32"/>
      <c r="J4" s="32"/>
      <c r="K4" s="32"/>
      <c r="L4" s="32"/>
      <c r="M4" s="32"/>
      <c r="N4" s="32"/>
      <c r="O4" s="32"/>
    </row>
    <row r="5" spans="1:16">
      <c r="A5" s="103"/>
      <c r="B5" s="103"/>
      <c r="C5" s="103"/>
      <c r="D5" s="104"/>
      <c r="E5" s="104"/>
      <c r="F5" s="104"/>
      <c r="G5" s="104"/>
      <c r="H5" s="104"/>
      <c r="I5" s="104"/>
      <c r="J5" s="104"/>
      <c r="K5" s="104"/>
      <c r="L5" s="104"/>
      <c r="M5" s="104"/>
      <c r="N5" s="104"/>
      <c r="O5" s="104"/>
    </row>
    <row r="6" spans="1:16" ht="18">
      <c r="A6" s="103"/>
      <c r="B6" s="103"/>
      <c r="C6" s="102"/>
      <c r="D6" s="99"/>
      <c r="E6" s="99"/>
      <c r="F6" s="99"/>
      <c r="G6" s="32"/>
      <c r="H6" s="32"/>
      <c r="I6" s="32"/>
      <c r="J6" s="32"/>
      <c r="K6" s="32"/>
      <c r="L6" s="32"/>
      <c r="M6" s="32"/>
      <c r="N6" s="32"/>
      <c r="O6" s="32"/>
    </row>
    <row r="7" spans="1:16" ht="78.75">
      <c r="A7" s="135" t="s">
        <v>256</v>
      </c>
      <c r="B7" s="135" t="s">
        <v>257</v>
      </c>
      <c r="C7" s="136" t="s">
        <v>239</v>
      </c>
      <c r="D7" s="135" t="s">
        <v>240</v>
      </c>
      <c r="E7" s="135" t="s">
        <v>308</v>
      </c>
      <c r="F7" s="136" t="s">
        <v>253</v>
      </c>
      <c r="G7" s="136" t="s">
        <v>254</v>
      </c>
      <c r="H7" s="136" t="s">
        <v>307</v>
      </c>
      <c r="I7" s="136" t="s">
        <v>90</v>
      </c>
      <c r="J7" s="136" t="s">
        <v>255</v>
      </c>
      <c r="K7" s="136" t="s">
        <v>80</v>
      </c>
      <c r="L7" s="136" t="s">
        <v>241</v>
      </c>
      <c r="M7" s="136" t="s">
        <v>242</v>
      </c>
      <c r="N7" s="136" t="s">
        <v>83</v>
      </c>
      <c r="O7" s="136" t="s">
        <v>105</v>
      </c>
      <c r="P7" s="137" t="s">
        <v>258</v>
      </c>
    </row>
    <row r="8" spans="1:16">
      <c r="A8" s="108" t="s">
        <v>54</v>
      </c>
      <c r="B8" s="108" t="s">
        <v>55</v>
      </c>
      <c r="C8" s="108" t="s">
        <v>53</v>
      </c>
      <c r="D8" s="108" t="s">
        <v>56</v>
      </c>
      <c r="E8" s="108" t="s">
        <v>57</v>
      </c>
      <c r="F8" s="108" t="s">
        <v>58</v>
      </c>
      <c r="G8" s="108" t="s">
        <v>59</v>
      </c>
      <c r="H8" s="108" t="s">
        <v>60</v>
      </c>
      <c r="I8" s="108" t="s">
        <v>61</v>
      </c>
      <c r="J8" s="108" t="s">
        <v>62</v>
      </c>
      <c r="K8" s="108" t="s">
        <v>63</v>
      </c>
      <c r="L8" s="108" t="s">
        <v>64</v>
      </c>
      <c r="M8" s="108" t="s">
        <v>65</v>
      </c>
      <c r="N8" s="108" t="s">
        <v>66</v>
      </c>
      <c r="O8" s="108" t="s">
        <v>67</v>
      </c>
      <c r="P8" s="108" t="s">
        <v>68</v>
      </c>
    </row>
    <row r="9" spans="1:16" ht="15.75">
      <c r="A9" s="132"/>
      <c r="B9" s="132"/>
      <c r="C9" s="132"/>
      <c r="D9" s="132"/>
      <c r="E9" s="132"/>
      <c r="F9" s="132"/>
      <c r="G9" s="133"/>
      <c r="H9" s="132"/>
      <c r="I9" s="132"/>
      <c r="J9" s="132"/>
      <c r="K9" s="132"/>
      <c r="L9" s="132"/>
      <c r="M9" s="132" t="e">
        <f>L9/K9</f>
        <v>#DIV/0!</v>
      </c>
      <c r="N9" s="132"/>
      <c r="O9" s="132"/>
      <c r="P9" s="134"/>
    </row>
    <row r="10" spans="1:16" ht="15.75">
      <c r="A10" s="105"/>
      <c r="B10" s="105"/>
      <c r="C10" s="32"/>
      <c r="D10" s="32"/>
      <c r="E10" s="32"/>
      <c r="F10" s="32"/>
      <c r="G10" s="32"/>
      <c r="H10" s="32"/>
      <c r="I10" s="32"/>
      <c r="J10" s="32"/>
      <c r="K10" s="32"/>
      <c r="L10" s="32"/>
      <c r="M10" s="32"/>
      <c r="N10" s="32"/>
      <c r="O10" s="32"/>
    </row>
    <row r="11" spans="1:16" ht="15.75">
      <c r="A11" s="106"/>
      <c r="B11" s="106"/>
      <c r="C11" s="106"/>
      <c r="E11" s="32"/>
      <c r="F11" s="32"/>
      <c r="G11" s="32"/>
      <c r="H11" s="32"/>
      <c r="I11" s="32"/>
      <c r="J11" s="32"/>
      <c r="K11" s="32"/>
      <c r="L11" s="32"/>
      <c r="M11" s="32"/>
      <c r="N11" s="32"/>
      <c r="O11" s="32"/>
    </row>
    <row r="12" spans="1:16" ht="15.75">
      <c r="A12" s="10" t="s">
        <v>243</v>
      </c>
      <c r="B12" s="13"/>
      <c r="C12" s="32"/>
      <c r="D12" s="32"/>
      <c r="E12" s="32"/>
      <c r="F12" s="32"/>
      <c r="G12" s="32"/>
      <c r="H12" s="32"/>
      <c r="I12" s="32"/>
      <c r="J12" s="32"/>
      <c r="K12" s="32"/>
      <c r="L12" s="32"/>
      <c r="M12" s="32"/>
      <c r="N12" s="32"/>
      <c r="O12" s="32"/>
    </row>
    <row r="13" spans="1:16" ht="15.75">
      <c r="A13" s="10" t="s">
        <v>54</v>
      </c>
      <c r="B13" s="32" t="s">
        <v>244</v>
      </c>
      <c r="C13" s="32"/>
      <c r="D13" s="32"/>
      <c r="E13" s="32"/>
      <c r="F13" s="32"/>
      <c r="G13" s="32"/>
      <c r="H13" s="32"/>
      <c r="I13" s="32"/>
      <c r="J13" s="32"/>
      <c r="K13" s="32"/>
      <c r="L13" s="32"/>
      <c r="M13" s="32"/>
      <c r="N13" s="32"/>
    </row>
    <row r="14" spans="1:16" ht="15.75">
      <c r="A14" s="10" t="s">
        <v>55</v>
      </c>
      <c r="B14" s="11" t="s">
        <v>287</v>
      </c>
      <c r="C14" s="32"/>
      <c r="D14" s="32"/>
      <c r="E14" s="32"/>
      <c r="F14" s="32"/>
      <c r="G14" s="32"/>
      <c r="H14" s="32"/>
      <c r="I14" s="32"/>
      <c r="J14" s="32"/>
      <c r="K14" s="32"/>
      <c r="L14" s="32"/>
      <c r="M14" s="32"/>
      <c r="N14" s="32"/>
    </row>
    <row r="15" spans="1:16" ht="15.75">
      <c r="A15" s="10" t="s">
        <v>53</v>
      </c>
      <c r="B15" s="32" t="s">
        <v>245</v>
      </c>
      <c r="C15" s="32"/>
      <c r="D15" s="32"/>
      <c r="E15" s="32"/>
      <c r="F15" s="32"/>
      <c r="G15" s="32"/>
      <c r="H15" s="32"/>
      <c r="I15" s="32"/>
      <c r="J15" s="32"/>
      <c r="K15" s="32"/>
      <c r="L15" s="32"/>
      <c r="M15" s="32"/>
      <c r="N15" s="32"/>
    </row>
    <row r="16" spans="1:16" ht="15.75">
      <c r="A16" s="10" t="s">
        <v>56</v>
      </c>
      <c r="B16" s="32" t="s">
        <v>246</v>
      </c>
      <c r="C16" s="32"/>
      <c r="D16" s="32"/>
      <c r="E16" s="32"/>
      <c r="F16" s="32"/>
      <c r="G16" s="32"/>
      <c r="H16" s="32"/>
      <c r="I16" s="32"/>
      <c r="J16" s="32"/>
      <c r="K16" s="32"/>
      <c r="L16" s="32"/>
      <c r="M16" s="32"/>
      <c r="N16" s="32"/>
    </row>
    <row r="17" spans="1:15" ht="15.75">
      <c r="A17" s="10" t="s">
        <v>57</v>
      </c>
      <c r="B17" s="32" t="s">
        <v>309</v>
      </c>
      <c r="C17" s="32"/>
      <c r="D17" s="32"/>
      <c r="E17" s="32"/>
      <c r="F17" s="32"/>
      <c r="G17" s="32"/>
      <c r="H17" s="32"/>
      <c r="I17" s="32"/>
      <c r="J17" s="32"/>
      <c r="K17" s="32"/>
      <c r="L17" s="32"/>
      <c r="M17" s="32"/>
      <c r="N17" s="32"/>
    </row>
    <row r="18" spans="1:15" ht="15.75">
      <c r="A18" s="10" t="s">
        <v>58</v>
      </c>
      <c r="B18" s="32" t="s">
        <v>247</v>
      </c>
      <c r="C18" s="32"/>
      <c r="D18" s="32"/>
      <c r="E18" s="32"/>
      <c r="F18" s="32"/>
      <c r="G18" s="32"/>
      <c r="H18" s="32"/>
      <c r="I18" s="32"/>
      <c r="J18" s="32"/>
      <c r="K18" s="32"/>
      <c r="L18" s="32"/>
      <c r="M18" s="32"/>
      <c r="N18" s="32"/>
    </row>
    <row r="19" spans="1:15" ht="15.75">
      <c r="A19" s="10" t="s">
        <v>59</v>
      </c>
      <c r="B19" s="32" t="s">
        <v>260</v>
      </c>
      <c r="C19" s="32"/>
      <c r="D19" s="32"/>
      <c r="E19" s="32"/>
      <c r="F19" s="32"/>
      <c r="G19" s="32"/>
      <c r="H19" s="32"/>
      <c r="I19" s="32"/>
      <c r="J19" s="32"/>
      <c r="K19" s="32"/>
      <c r="L19" s="32"/>
      <c r="M19" s="32"/>
      <c r="N19" s="32"/>
    </row>
    <row r="20" spans="1:15" ht="15.75">
      <c r="A20" s="10" t="s">
        <v>60</v>
      </c>
      <c r="B20" s="32" t="s">
        <v>306</v>
      </c>
      <c r="C20" s="32"/>
      <c r="D20" s="32"/>
      <c r="E20" s="32"/>
      <c r="F20" s="32"/>
      <c r="G20" s="32"/>
      <c r="H20" s="32"/>
      <c r="I20" s="32"/>
      <c r="J20" s="32"/>
      <c r="K20" s="32"/>
      <c r="L20" s="32"/>
      <c r="M20" s="32"/>
      <c r="N20" s="32"/>
    </row>
    <row r="21" spans="1:15" ht="15.75">
      <c r="A21" s="10" t="s">
        <v>61</v>
      </c>
      <c r="B21" s="107" t="s">
        <v>261</v>
      </c>
      <c r="C21" s="32"/>
      <c r="D21" s="32"/>
      <c r="E21" s="32"/>
      <c r="F21" s="32"/>
      <c r="G21" s="32"/>
      <c r="H21" s="32"/>
      <c r="I21" s="32"/>
      <c r="J21" s="32"/>
      <c r="K21" s="32"/>
      <c r="L21" s="32"/>
      <c r="M21" s="32"/>
      <c r="N21" s="32"/>
    </row>
    <row r="22" spans="1:15" ht="15.75">
      <c r="A22" s="10" t="s">
        <v>62</v>
      </c>
      <c r="B22" s="32" t="s">
        <v>259</v>
      </c>
      <c r="C22" s="32"/>
      <c r="D22" s="32"/>
      <c r="E22" s="32"/>
      <c r="F22" s="32"/>
      <c r="G22" s="32"/>
      <c r="H22" s="32"/>
      <c r="I22" s="32"/>
      <c r="J22" s="32"/>
      <c r="K22" s="32"/>
      <c r="L22" s="32"/>
      <c r="M22" s="32"/>
      <c r="N22" s="32"/>
    </row>
    <row r="23" spans="1:15" ht="15.75">
      <c r="A23" s="10" t="s">
        <v>63</v>
      </c>
      <c r="B23" s="32" t="s">
        <v>248</v>
      </c>
      <c r="C23" s="32"/>
      <c r="D23" s="32"/>
      <c r="E23" s="32"/>
      <c r="F23" s="32"/>
      <c r="G23" s="32"/>
      <c r="H23" s="32"/>
      <c r="I23" s="32"/>
      <c r="J23" s="32"/>
      <c r="K23" s="32"/>
      <c r="L23" s="32"/>
      <c r="M23" s="32"/>
      <c r="N23" s="32"/>
    </row>
    <row r="24" spans="1:15" ht="15.75">
      <c r="A24" s="10" t="s">
        <v>64</v>
      </c>
      <c r="B24" s="32" t="s">
        <v>249</v>
      </c>
      <c r="C24" s="32"/>
      <c r="D24" s="32"/>
      <c r="E24" s="32"/>
      <c r="F24" s="32"/>
      <c r="G24" s="32"/>
      <c r="H24" s="32"/>
      <c r="I24" s="32"/>
      <c r="J24" s="32"/>
      <c r="K24" s="32"/>
      <c r="L24" s="32"/>
      <c r="M24" s="32"/>
      <c r="N24" s="32"/>
    </row>
    <row r="25" spans="1:15" ht="15.75">
      <c r="A25" s="10" t="s">
        <v>65</v>
      </c>
      <c r="B25" s="32" t="s">
        <v>250</v>
      </c>
      <c r="C25" s="32"/>
      <c r="D25" s="32"/>
      <c r="E25" s="32"/>
      <c r="F25" s="32"/>
      <c r="G25" s="32"/>
      <c r="H25" s="32"/>
      <c r="I25" s="32"/>
      <c r="J25" s="32"/>
      <c r="K25" s="32"/>
      <c r="L25" s="32"/>
      <c r="M25" s="32"/>
      <c r="N25" s="32"/>
    </row>
    <row r="26" spans="1:15" ht="15.75">
      <c r="A26" s="10" t="s">
        <v>66</v>
      </c>
      <c r="B26" s="32" t="s">
        <v>251</v>
      </c>
      <c r="C26" s="32"/>
      <c r="D26" s="32"/>
      <c r="E26" s="32"/>
      <c r="F26" s="32"/>
      <c r="G26" s="32"/>
      <c r="H26" s="32"/>
      <c r="I26" s="32"/>
      <c r="J26" s="32"/>
      <c r="K26" s="32"/>
      <c r="L26" s="32"/>
      <c r="M26" s="32"/>
      <c r="N26" s="32"/>
    </row>
    <row r="27" spans="1:15" ht="15.75">
      <c r="A27" s="10" t="s">
        <v>67</v>
      </c>
      <c r="B27" s="32" t="s">
        <v>252</v>
      </c>
      <c r="C27" s="32"/>
      <c r="D27" s="32"/>
      <c r="E27" s="32"/>
      <c r="F27" s="32"/>
      <c r="G27" s="32"/>
      <c r="H27" s="32"/>
      <c r="I27" s="32"/>
      <c r="J27" s="32"/>
      <c r="K27" s="32"/>
      <c r="L27" s="32"/>
      <c r="M27" s="32"/>
      <c r="N27" s="32"/>
    </row>
    <row r="28" spans="1:15" ht="15.75">
      <c r="A28" s="10" t="s">
        <v>68</v>
      </c>
      <c r="B28" s="107" t="s">
        <v>262</v>
      </c>
      <c r="C28" s="32"/>
      <c r="D28" s="32"/>
      <c r="E28" s="32"/>
      <c r="F28" s="32"/>
      <c r="G28" s="32"/>
      <c r="H28" s="32"/>
      <c r="I28" s="32"/>
      <c r="J28" s="32"/>
      <c r="K28" s="32"/>
      <c r="L28" s="32"/>
      <c r="M28" s="32"/>
      <c r="N28" s="32"/>
    </row>
    <row r="29" spans="1:15" ht="15.75">
      <c r="A29" s="13"/>
      <c r="B29" s="32"/>
      <c r="C29" s="32"/>
      <c r="D29" s="32"/>
      <c r="E29" s="32"/>
      <c r="F29" s="32"/>
      <c r="G29" s="32"/>
      <c r="H29" s="32"/>
      <c r="I29" s="32"/>
      <c r="J29" s="32"/>
      <c r="K29" s="32"/>
      <c r="L29" s="32"/>
      <c r="M29" s="32"/>
      <c r="N29" s="32"/>
    </row>
    <row r="30" spans="1:15" ht="15.75">
      <c r="A30" s="13"/>
      <c r="B30" s="32"/>
      <c r="C30" s="32"/>
      <c r="D30" s="32"/>
      <c r="E30" s="32"/>
      <c r="F30" s="32"/>
      <c r="G30" s="32"/>
      <c r="H30" s="32"/>
      <c r="I30" s="32"/>
      <c r="J30" s="32"/>
      <c r="K30" s="32"/>
      <c r="L30" s="32"/>
      <c r="M30" s="32"/>
      <c r="N30" s="32"/>
    </row>
    <row r="31" spans="1:15" ht="15.75">
      <c r="A31" s="13"/>
      <c r="C31" s="32"/>
      <c r="D31" s="32"/>
      <c r="E31" s="32"/>
      <c r="F31" s="32"/>
      <c r="G31" s="32"/>
      <c r="H31" s="32"/>
      <c r="I31" s="32"/>
      <c r="J31" s="32"/>
      <c r="K31" s="32"/>
      <c r="L31" s="32"/>
      <c r="M31" s="32"/>
      <c r="N31" s="32"/>
      <c r="O31" s="32"/>
    </row>
    <row r="32" spans="1:15" ht="15.75">
      <c r="A32" s="13"/>
      <c r="B32" s="13"/>
      <c r="C32" s="32"/>
      <c r="D32" s="32"/>
      <c r="E32" s="32"/>
      <c r="F32" s="32"/>
      <c r="G32" s="32"/>
      <c r="H32" s="32"/>
      <c r="I32" s="32"/>
      <c r="J32" s="32"/>
      <c r="K32" s="32"/>
      <c r="L32" s="32"/>
      <c r="M32" s="32"/>
      <c r="N32" s="32"/>
      <c r="O32" s="32"/>
    </row>
    <row r="33" spans="1:15" ht="15.75">
      <c r="A33" s="32"/>
      <c r="B33" s="32"/>
      <c r="C33" s="32"/>
      <c r="D33" s="32"/>
      <c r="E33" s="32"/>
      <c r="F33" s="32"/>
      <c r="G33" s="32"/>
      <c r="H33" s="32"/>
      <c r="I33" s="32"/>
      <c r="J33" s="32"/>
      <c r="K33" s="32"/>
      <c r="L33" s="32"/>
      <c r="M33" s="32"/>
      <c r="N33" s="32"/>
      <c r="O33" s="3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D33" sqref="D33"/>
    </sheetView>
  </sheetViews>
  <sheetFormatPr defaultColWidth="12.5703125" defaultRowHeight="15.75"/>
  <cols>
    <col min="1" max="1" width="63.28515625" style="32" customWidth="1"/>
    <col min="2" max="3" width="15.5703125" style="32" customWidth="1"/>
    <col min="4" max="4" width="36.140625" style="32" customWidth="1"/>
    <col min="5" max="5" width="12.5703125" style="32" customWidth="1"/>
    <col min="6" max="16384" width="12.5703125" style="32"/>
  </cols>
  <sheetData>
    <row r="1" spans="1:4" ht="18">
      <c r="A1" s="5" t="s">
        <v>0</v>
      </c>
    </row>
    <row r="3" spans="1:4" ht="18.75" thickBot="1">
      <c r="A3" s="7" t="s">
        <v>375</v>
      </c>
    </row>
    <row r="4" spans="1:4" ht="16.5" thickBot="1">
      <c r="A4" s="84" t="s">
        <v>204</v>
      </c>
      <c r="B4" s="85" t="s">
        <v>192</v>
      </c>
      <c r="C4" s="124" t="s">
        <v>193</v>
      </c>
      <c r="D4" s="86" t="s">
        <v>205</v>
      </c>
    </row>
    <row r="5" spans="1:4">
      <c r="A5" s="68" t="s">
        <v>263</v>
      </c>
      <c r="B5" s="87"/>
      <c r="C5" s="97"/>
      <c r="D5" s="83"/>
    </row>
    <row r="6" spans="1:4">
      <c r="A6" s="60" t="s">
        <v>237</v>
      </c>
      <c r="B6" s="72">
        <f>B5-B7</f>
        <v>0</v>
      </c>
      <c r="C6" s="88"/>
      <c r="D6" s="74"/>
    </row>
    <row r="7" spans="1:4" ht="16.5" thickBot="1">
      <c r="A7" s="70" t="s">
        <v>264</v>
      </c>
      <c r="B7" s="118">
        <f>B8+B9</f>
        <v>0</v>
      </c>
      <c r="C7" s="88"/>
      <c r="D7" s="126"/>
    </row>
    <row r="8" spans="1:4" ht="16.5" thickBot="1">
      <c r="A8" s="115" t="s">
        <v>206</v>
      </c>
      <c r="B8" s="120"/>
      <c r="C8" s="114"/>
      <c r="D8" s="65"/>
    </row>
    <row r="9" spans="1:4" ht="16.5" thickBot="1">
      <c r="A9" s="70" t="s">
        <v>335</v>
      </c>
      <c r="B9" s="121"/>
      <c r="C9" s="114"/>
      <c r="D9" s="66"/>
    </row>
    <row r="10" spans="1:4">
      <c r="A10" s="60" t="s">
        <v>237</v>
      </c>
      <c r="B10" s="122">
        <f>B9-B11-B12</f>
        <v>0</v>
      </c>
      <c r="C10" s="114"/>
      <c r="D10" s="66"/>
    </row>
    <row r="11" spans="1:4" ht="16.5" thickBot="1">
      <c r="A11" s="127" t="s">
        <v>277</v>
      </c>
      <c r="B11" s="123"/>
      <c r="C11" s="125"/>
      <c r="D11" s="67"/>
    </row>
    <row r="12" spans="1:4">
      <c r="A12" s="68" t="s">
        <v>271</v>
      </c>
      <c r="B12" s="119"/>
      <c r="C12" s="92"/>
      <c r="D12" s="69"/>
    </row>
    <row r="13" spans="1:4" ht="16.5" thickBot="1">
      <c r="A13" s="70" t="s">
        <v>237</v>
      </c>
      <c r="B13" s="58">
        <f>B12-B14</f>
        <v>0</v>
      </c>
      <c r="C13" s="64">
        <f>C14</f>
        <v>0</v>
      </c>
      <c r="D13" s="67"/>
    </row>
    <row r="14" spans="1:4">
      <c r="A14" s="59" t="s">
        <v>272</v>
      </c>
      <c r="B14" s="93">
        <f>SUM(B15:B19)</f>
        <v>0</v>
      </c>
      <c r="C14" s="94">
        <f>C15+C16+C17+C18+C19</f>
        <v>0</v>
      </c>
      <c r="D14" s="65"/>
    </row>
    <row r="15" spans="1:4">
      <c r="A15" s="60" t="s">
        <v>233</v>
      </c>
      <c r="B15" s="57">
        <f>B20</f>
        <v>0</v>
      </c>
      <c r="C15" s="63">
        <f>C20</f>
        <v>0</v>
      </c>
      <c r="D15" s="66"/>
    </row>
    <row r="16" spans="1:4">
      <c r="A16" s="60" t="s">
        <v>301</v>
      </c>
      <c r="B16" s="35"/>
      <c r="C16" s="77"/>
      <c r="D16" s="66"/>
    </row>
    <row r="17" spans="1:4">
      <c r="A17" s="60" t="s">
        <v>302</v>
      </c>
      <c r="B17" s="35"/>
      <c r="C17" s="77"/>
      <c r="D17" s="66"/>
    </row>
    <row r="18" spans="1:4">
      <c r="A18" s="60" t="s">
        <v>303</v>
      </c>
      <c r="B18" s="35"/>
      <c r="C18" s="77"/>
      <c r="D18" s="66"/>
    </row>
    <row r="19" spans="1:4" ht="16.5" thickBot="1">
      <c r="A19" s="70" t="s">
        <v>304</v>
      </c>
      <c r="B19" s="36"/>
      <c r="C19" s="78"/>
      <c r="D19" s="67"/>
    </row>
    <row r="20" spans="1:4">
      <c r="A20" s="68" t="s">
        <v>266</v>
      </c>
      <c r="B20" s="95">
        <f>B21+B22+B23</f>
        <v>0</v>
      </c>
      <c r="C20" s="96">
        <f>C21+C22+C23</f>
        <v>0</v>
      </c>
      <c r="D20" s="69"/>
    </row>
    <row r="21" spans="1:4">
      <c r="A21" s="61" t="s">
        <v>234</v>
      </c>
      <c r="B21" s="79"/>
      <c r="C21" s="80"/>
      <c r="D21" s="66"/>
    </row>
    <row r="22" spans="1:4">
      <c r="A22" s="61" t="s">
        <v>235</v>
      </c>
      <c r="B22" s="79"/>
      <c r="C22" s="80"/>
      <c r="D22" s="66"/>
    </row>
    <row r="23" spans="1:4" ht="16.5" thickBot="1">
      <c r="A23" s="62" t="s">
        <v>236</v>
      </c>
      <c r="B23" s="81"/>
      <c r="C23" s="82"/>
      <c r="D23" s="67"/>
    </row>
    <row r="24" spans="1:4">
      <c r="B24" s="34"/>
      <c r="C24" s="34"/>
    </row>
    <row r="25" spans="1:4">
      <c r="A25" s="33" t="s">
        <v>215</v>
      </c>
    </row>
    <row r="26" spans="1:4">
      <c r="A26" s="34" t="s">
        <v>238</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18" sqref="A18"/>
    </sheetView>
  </sheetViews>
  <sheetFormatPr defaultRowHeight="12.75"/>
  <cols>
    <col min="1" max="1" width="30.7109375" customWidth="1"/>
    <col min="2" max="3" width="15.7109375" customWidth="1"/>
    <col min="4" max="4" width="21.5703125" customWidth="1"/>
  </cols>
  <sheetData>
    <row r="1" spans="1:5" s="1" customFormat="1" ht="18">
      <c r="A1" s="5" t="s">
        <v>0</v>
      </c>
    </row>
    <row r="2" spans="1:5" s="1" customFormat="1" ht="18">
      <c r="A2" s="6"/>
      <c r="B2" s="3"/>
      <c r="C2" s="3"/>
      <c r="D2" s="3"/>
      <c r="E2" s="3"/>
    </row>
    <row r="3" spans="1:5" s="1" customFormat="1" ht="18">
      <c r="A3" s="7" t="s">
        <v>323</v>
      </c>
    </row>
    <row r="4" spans="1:5" s="1" customFormat="1" ht="18.75" thickBot="1">
      <c r="A4" s="7"/>
    </row>
    <row r="5" spans="1:5" s="29" customFormat="1" ht="26.25" thickBot="1">
      <c r="B5" s="140" t="s">
        <v>317</v>
      </c>
      <c r="C5" s="140" t="s">
        <v>318</v>
      </c>
      <c r="D5" s="141" t="s">
        <v>324</v>
      </c>
      <c r="E5" s="142"/>
    </row>
    <row r="6" spans="1:5" s="143" customFormat="1">
      <c r="B6" s="144"/>
      <c r="C6" s="144"/>
      <c r="D6" s="145"/>
    </row>
    <row r="7" spans="1:5" s="147" customFormat="1" ht="51">
      <c r="A7" s="2" t="s">
        <v>329</v>
      </c>
      <c r="B7" s="146"/>
      <c r="C7" s="146"/>
      <c r="D7" s="146"/>
    </row>
    <row r="8" spans="1:5" s="147" customFormat="1">
      <c r="A8" s="2"/>
      <c r="B8" s="146"/>
      <c r="C8" s="146"/>
      <c r="D8" s="146"/>
    </row>
    <row r="9" spans="1:5" s="147" customFormat="1" ht="51">
      <c r="A9" s="2" t="s">
        <v>330</v>
      </c>
      <c r="B9" s="146"/>
      <c r="C9" s="146"/>
      <c r="D9" s="146"/>
    </row>
    <row r="10" spans="1:5" s="147" customFormat="1">
      <c r="A10" s="2"/>
      <c r="B10" s="146"/>
      <c r="C10" s="146"/>
      <c r="D10" s="146"/>
    </row>
    <row r="11" spans="1:5" s="147" customFormat="1" ht="25.5">
      <c r="A11" s="2" t="s">
        <v>331</v>
      </c>
      <c r="B11" s="146"/>
      <c r="C11" s="146"/>
      <c r="D11" s="146"/>
    </row>
    <row r="12" spans="1:5" ht="13.5" thickBot="1">
      <c r="A12" s="148"/>
      <c r="B12" s="149"/>
      <c r="C12" s="149"/>
      <c r="D12" s="149"/>
    </row>
    <row r="14" spans="1:5">
      <c r="A14" t="s">
        <v>319</v>
      </c>
    </row>
    <row r="15" spans="1:5">
      <c r="A15" t="s">
        <v>320</v>
      </c>
    </row>
    <row r="16" spans="1:5">
      <c r="A16" t="s">
        <v>321</v>
      </c>
    </row>
    <row r="17" spans="1:1">
      <c r="A17" t="s">
        <v>322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5" sqref="D5:E5"/>
    </sheetView>
  </sheetViews>
  <sheetFormatPr defaultRowHeight="15"/>
  <cols>
    <col min="1" max="1" width="49.7109375" style="195" customWidth="1"/>
    <col min="2" max="3" width="15.7109375" style="195" customWidth="1"/>
    <col min="4" max="4" width="25.42578125" style="195" customWidth="1"/>
    <col min="5" max="5" width="26.42578125" style="195" customWidth="1"/>
    <col min="6" max="16384" width="9.140625" style="195"/>
  </cols>
  <sheetData>
    <row r="1" spans="1:7" ht="18">
      <c r="A1" s="5" t="s">
        <v>0</v>
      </c>
    </row>
    <row r="3" spans="1:7" ht="18">
      <c r="A3" s="225" t="s">
        <v>385</v>
      </c>
    </row>
    <row r="4" spans="1:7" ht="15.75" thickBot="1"/>
    <row r="5" spans="1:7" ht="15.75" thickBot="1">
      <c r="A5" s="224"/>
      <c r="B5" s="279" t="s">
        <v>384</v>
      </c>
      <c r="C5" s="280"/>
      <c r="D5" s="281" t="s">
        <v>464</v>
      </c>
      <c r="E5" s="280"/>
    </row>
    <row r="6" spans="1:7">
      <c r="A6" s="223"/>
      <c r="B6" s="222" t="s">
        <v>383</v>
      </c>
      <c r="C6" s="221" t="s">
        <v>382</v>
      </c>
      <c r="D6" s="222" t="s">
        <v>383</v>
      </c>
      <c r="E6" s="221" t="s">
        <v>382</v>
      </c>
    </row>
    <row r="7" spans="1:7" ht="15.75" thickBot="1">
      <c r="A7" s="220"/>
      <c r="B7" s="218"/>
      <c r="C7" s="219"/>
      <c r="D7" s="218"/>
      <c r="E7" s="217"/>
    </row>
    <row r="8" spans="1:7">
      <c r="A8" s="216" t="s">
        <v>381</v>
      </c>
      <c r="B8" s="208"/>
      <c r="C8" s="209"/>
      <c r="D8" s="208"/>
      <c r="E8" s="207"/>
      <c r="F8" s="196"/>
      <c r="G8" s="196"/>
    </row>
    <row r="9" spans="1:7">
      <c r="A9" s="206" t="s">
        <v>378</v>
      </c>
      <c r="B9" s="205"/>
      <c r="C9" s="204"/>
      <c r="D9" s="205"/>
      <c r="E9" s="214"/>
      <c r="F9" s="196"/>
      <c r="G9" s="196"/>
    </row>
    <row r="10" spans="1:7">
      <c r="A10" s="206" t="s">
        <v>377</v>
      </c>
      <c r="B10" s="205"/>
      <c r="C10" s="204"/>
      <c r="D10" s="205"/>
      <c r="E10" s="214"/>
      <c r="F10" s="196"/>
      <c r="G10" s="196"/>
    </row>
    <row r="11" spans="1:7">
      <c r="A11" s="213" t="s">
        <v>376</v>
      </c>
      <c r="B11" s="211"/>
      <c r="C11" s="212"/>
      <c r="D11" s="211"/>
      <c r="E11" s="210"/>
      <c r="F11" s="196"/>
      <c r="G11" s="196"/>
    </row>
    <row r="12" spans="1:7" ht="38.25">
      <c r="A12" s="215" t="s">
        <v>380</v>
      </c>
      <c r="B12" s="208"/>
      <c r="C12" s="209"/>
      <c r="D12" s="208"/>
      <c r="E12" s="207"/>
      <c r="F12" s="196"/>
      <c r="G12" s="196"/>
    </row>
    <row r="13" spans="1:7">
      <c r="A13" s="206" t="s">
        <v>378</v>
      </c>
      <c r="B13" s="205"/>
      <c r="C13" s="204"/>
      <c r="D13" s="205"/>
      <c r="E13" s="214"/>
      <c r="F13" s="196"/>
      <c r="G13" s="196"/>
    </row>
    <row r="14" spans="1:7">
      <c r="A14" s="206" t="s">
        <v>377</v>
      </c>
      <c r="B14" s="205"/>
      <c r="C14" s="204"/>
      <c r="D14" s="205"/>
      <c r="E14" s="214"/>
      <c r="F14" s="196"/>
      <c r="G14" s="196"/>
    </row>
    <row r="15" spans="1:7">
      <c r="A15" s="213" t="s">
        <v>376</v>
      </c>
      <c r="B15" s="211"/>
      <c r="C15" s="212"/>
      <c r="D15" s="211"/>
      <c r="E15" s="210"/>
      <c r="F15" s="196"/>
      <c r="G15" s="196"/>
    </row>
    <row r="16" spans="1:7">
      <c r="A16" s="206" t="s">
        <v>379</v>
      </c>
      <c r="B16" s="208"/>
      <c r="C16" s="209"/>
      <c r="D16" s="208"/>
      <c r="E16" s="207"/>
      <c r="F16" s="196"/>
      <c r="G16" s="196"/>
    </row>
    <row r="17" spans="1:7">
      <c r="A17" s="206" t="s">
        <v>378</v>
      </c>
      <c r="B17" s="205"/>
      <c r="C17" s="204"/>
      <c r="D17" s="203"/>
      <c r="E17" s="202"/>
      <c r="F17" s="196"/>
      <c r="G17" s="196"/>
    </row>
    <row r="18" spans="1:7">
      <c r="A18" s="206" t="s">
        <v>377</v>
      </c>
      <c r="B18" s="205"/>
      <c r="C18" s="204"/>
      <c r="D18" s="203"/>
      <c r="E18" s="202"/>
      <c r="F18" s="196"/>
      <c r="G18" s="196"/>
    </row>
    <row r="19" spans="1:7" ht="15.75" thickBot="1">
      <c r="A19" s="201" t="s">
        <v>376</v>
      </c>
      <c r="B19" s="200"/>
      <c r="C19" s="199"/>
      <c r="D19" s="198"/>
      <c r="E19" s="197"/>
      <c r="F19" s="196"/>
      <c r="G19" s="196"/>
    </row>
  </sheetData>
  <mergeCells count="2">
    <mergeCell ref="B5:C5"/>
    <mergeCell ref="D5:E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RowHeight="15"/>
  <cols>
    <col min="1" max="1" width="42.28515625" style="195" customWidth="1"/>
    <col min="2" max="4" width="15.7109375" style="195" customWidth="1"/>
    <col min="5" max="16384" width="9.140625" style="195"/>
  </cols>
  <sheetData>
    <row r="1" spans="1:4" ht="18">
      <c r="A1" s="5" t="s">
        <v>0</v>
      </c>
    </row>
    <row r="3" spans="1:4" ht="18">
      <c r="A3" s="225" t="s">
        <v>395</v>
      </c>
    </row>
    <row r="5" spans="1:4">
      <c r="A5" s="231"/>
      <c r="B5" s="230" t="s">
        <v>394</v>
      </c>
      <c r="C5" s="230" t="s">
        <v>393</v>
      </c>
      <c r="D5" s="230" t="s">
        <v>392</v>
      </c>
    </row>
    <row r="6" spans="1:4" ht="24.95" customHeight="1">
      <c r="A6" s="227" t="s">
        <v>391</v>
      </c>
      <c r="B6" s="229"/>
      <c r="C6" s="229"/>
      <c r="D6" s="229"/>
    </row>
    <row r="7" spans="1:4" ht="24.95" customHeight="1">
      <c r="A7" s="227" t="s">
        <v>390</v>
      </c>
      <c r="B7" s="228"/>
      <c r="C7" s="228"/>
      <c r="D7" s="228"/>
    </row>
    <row r="8" spans="1:4" ht="24.95" customHeight="1">
      <c r="A8" s="227" t="s">
        <v>389</v>
      </c>
      <c r="B8" s="226">
        <f>B6*B7</f>
        <v>0</v>
      </c>
      <c r="C8" s="226">
        <f>C6*C7</f>
        <v>0</v>
      </c>
      <c r="D8" s="226">
        <f>D6*D7</f>
        <v>0</v>
      </c>
    </row>
    <row r="9" spans="1:4" ht="24.95" customHeight="1">
      <c r="A9" s="227" t="s">
        <v>388</v>
      </c>
      <c r="B9" s="228"/>
      <c r="C9" s="228"/>
      <c r="D9" s="228"/>
    </row>
    <row r="10" spans="1:4" ht="24.95" customHeight="1">
      <c r="A10" s="227" t="s">
        <v>387</v>
      </c>
      <c r="B10" s="226">
        <f>B6*B9</f>
        <v>0</v>
      </c>
      <c r="C10" s="226">
        <f>C6*C9</f>
        <v>0</v>
      </c>
      <c r="D10" s="226">
        <f>D6*D9</f>
        <v>0</v>
      </c>
    </row>
    <row r="11" spans="1:4" ht="24.95" customHeight="1">
      <c r="A11" s="227" t="s">
        <v>386</v>
      </c>
      <c r="B11" s="226">
        <f>B8-B10</f>
        <v>0</v>
      </c>
      <c r="C11" s="226">
        <f>C8-C10</f>
        <v>0</v>
      </c>
      <c r="D11" s="226">
        <f>D8-D10</f>
        <v>0</v>
      </c>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defaultRowHeight="15"/>
  <cols>
    <col min="1" max="1" width="15.7109375" style="195" customWidth="1"/>
    <col min="2" max="2" width="29.85546875" style="195" customWidth="1"/>
    <col min="3" max="5" width="15.7109375" style="195" customWidth="1"/>
    <col min="6" max="16384" width="9.140625" style="195"/>
  </cols>
  <sheetData>
    <row r="1" spans="1:5" ht="18">
      <c r="A1" s="5" t="s">
        <v>0</v>
      </c>
    </row>
    <row r="3" spans="1:5" ht="18">
      <c r="A3" s="225" t="s">
        <v>463</v>
      </c>
    </row>
    <row r="5" spans="1:5" ht="25.5">
      <c r="A5" s="178" t="s">
        <v>405</v>
      </c>
      <c r="B5" s="178" t="s">
        <v>404</v>
      </c>
      <c r="C5" s="178" t="s">
        <v>403</v>
      </c>
      <c r="D5" s="178" t="s">
        <v>402</v>
      </c>
      <c r="E5" s="178" t="s">
        <v>401</v>
      </c>
    </row>
    <row r="6" spans="1:5">
      <c r="A6" s="233" t="s">
        <v>54</v>
      </c>
      <c r="B6" s="233" t="s">
        <v>55</v>
      </c>
      <c r="C6" s="233" t="s">
        <v>53</v>
      </c>
      <c r="D6" s="233" t="s">
        <v>56</v>
      </c>
      <c r="E6" s="233" t="s">
        <v>57</v>
      </c>
    </row>
    <row r="10" spans="1:5">
      <c r="A10" s="232" t="s">
        <v>243</v>
      </c>
    </row>
    <row r="11" spans="1:5">
      <c r="A11" s="232" t="s">
        <v>54</v>
      </c>
      <c r="B11" s="195" t="s">
        <v>400</v>
      </c>
    </row>
    <row r="12" spans="1:5">
      <c r="A12" s="232" t="s">
        <v>55</v>
      </c>
      <c r="B12" s="195" t="s">
        <v>399</v>
      </c>
    </row>
    <row r="13" spans="1:5">
      <c r="A13" s="232" t="s">
        <v>53</v>
      </c>
      <c r="B13" s="195" t="s">
        <v>398</v>
      </c>
    </row>
    <row r="14" spans="1:5">
      <c r="A14" s="232" t="s">
        <v>56</v>
      </c>
      <c r="B14" s="195" t="s">
        <v>397</v>
      </c>
    </row>
    <row r="15" spans="1:5">
      <c r="A15" s="232" t="s">
        <v>57</v>
      </c>
      <c r="B15" s="195" t="s">
        <v>396</v>
      </c>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heetViews>
  <sheetFormatPr defaultRowHeight="12.75"/>
  <cols>
    <col min="1" max="1" width="16.140625" style="181" customWidth="1"/>
    <col min="2" max="2" width="41.28515625" style="181" customWidth="1"/>
    <col min="3" max="3" width="13.140625" style="181" customWidth="1"/>
    <col min="4" max="4" width="9.140625" style="181"/>
    <col min="5" max="5" width="14" style="181" customWidth="1"/>
    <col min="6" max="6" width="11" style="181" customWidth="1"/>
    <col min="7" max="7" width="13.7109375" style="181" customWidth="1"/>
    <col min="8" max="8" width="14.7109375" style="181" customWidth="1"/>
    <col min="9" max="9" width="20.7109375" style="181" customWidth="1"/>
    <col min="10" max="10" width="27.42578125" style="181" customWidth="1"/>
    <col min="11" max="256" width="9.140625" style="181"/>
    <col min="257" max="257" width="16.140625" style="181" customWidth="1"/>
    <col min="258" max="258" width="41.28515625" style="181" customWidth="1"/>
    <col min="259" max="259" width="13.140625" style="181" customWidth="1"/>
    <col min="260" max="260" width="9.140625" style="181"/>
    <col min="261" max="261" width="14" style="181" customWidth="1"/>
    <col min="262" max="262" width="11" style="181" customWidth="1"/>
    <col min="263" max="263" width="13.7109375" style="181" customWidth="1"/>
    <col min="264" max="264" width="14.7109375" style="181" customWidth="1"/>
    <col min="265" max="265" width="20.7109375" style="181" customWidth="1"/>
    <col min="266" max="266" width="27.42578125" style="181" customWidth="1"/>
    <col min="267" max="512" width="9.140625" style="181"/>
    <col min="513" max="513" width="16.140625" style="181" customWidth="1"/>
    <col min="514" max="514" width="41.28515625" style="181" customWidth="1"/>
    <col min="515" max="515" width="13.140625" style="181" customWidth="1"/>
    <col min="516" max="516" width="9.140625" style="181"/>
    <col min="517" max="517" width="14" style="181" customWidth="1"/>
    <col min="518" max="518" width="11" style="181" customWidth="1"/>
    <col min="519" max="519" width="13.7109375" style="181" customWidth="1"/>
    <col min="520" max="520" width="14.7109375" style="181" customWidth="1"/>
    <col min="521" max="521" width="20.7109375" style="181" customWidth="1"/>
    <col min="522" max="522" width="27.42578125" style="181" customWidth="1"/>
    <col min="523" max="768" width="9.140625" style="181"/>
    <col min="769" max="769" width="16.140625" style="181" customWidth="1"/>
    <col min="770" max="770" width="41.28515625" style="181" customWidth="1"/>
    <col min="771" max="771" width="13.140625" style="181" customWidth="1"/>
    <col min="772" max="772" width="9.140625" style="181"/>
    <col min="773" max="773" width="14" style="181" customWidth="1"/>
    <col min="774" max="774" width="11" style="181" customWidth="1"/>
    <col min="775" max="775" width="13.7109375" style="181" customWidth="1"/>
    <col min="776" max="776" width="14.7109375" style="181" customWidth="1"/>
    <col min="777" max="777" width="20.7109375" style="181" customWidth="1"/>
    <col min="778" max="778" width="27.42578125" style="181" customWidth="1"/>
    <col min="779" max="1024" width="9.140625" style="181"/>
    <col min="1025" max="1025" width="16.140625" style="181" customWidth="1"/>
    <col min="1026" max="1026" width="41.28515625" style="181" customWidth="1"/>
    <col min="1027" max="1027" width="13.140625" style="181" customWidth="1"/>
    <col min="1028" max="1028" width="9.140625" style="181"/>
    <col min="1029" max="1029" width="14" style="181" customWidth="1"/>
    <col min="1030" max="1030" width="11" style="181" customWidth="1"/>
    <col min="1031" max="1031" width="13.7109375" style="181" customWidth="1"/>
    <col min="1032" max="1032" width="14.7109375" style="181" customWidth="1"/>
    <col min="1033" max="1033" width="20.7109375" style="181" customWidth="1"/>
    <col min="1034" max="1034" width="27.42578125" style="181" customWidth="1"/>
    <col min="1035" max="1280" width="9.140625" style="181"/>
    <col min="1281" max="1281" width="16.140625" style="181" customWidth="1"/>
    <col min="1282" max="1282" width="41.28515625" style="181" customWidth="1"/>
    <col min="1283" max="1283" width="13.140625" style="181" customWidth="1"/>
    <col min="1284" max="1284" width="9.140625" style="181"/>
    <col min="1285" max="1285" width="14" style="181" customWidth="1"/>
    <col min="1286" max="1286" width="11" style="181" customWidth="1"/>
    <col min="1287" max="1287" width="13.7109375" style="181" customWidth="1"/>
    <col min="1288" max="1288" width="14.7109375" style="181" customWidth="1"/>
    <col min="1289" max="1289" width="20.7109375" style="181" customWidth="1"/>
    <col min="1290" max="1290" width="27.42578125" style="181" customWidth="1"/>
    <col min="1291" max="1536" width="9.140625" style="181"/>
    <col min="1537" max="1537" width="16.140625" style="181" customWidth="1"/>
    <col min="1538" max="1538" width="41.28515625" style="181" customWidth="1"/>
    <col min="1539" max="1539" width="13.140625" style="181" customWidth="1"/>
    <col min="1540" max="1540" width="9.140625" style="181"/>
    <col min="1541" max="1541" width="14" style="181" customWidth="1"/>
    <col min="1542" max="1542" width="11" style="181" customWidth="1"/>
    <col min="1543" max="1543" width="13.7109375" style="181" customWidth="1"/>
    <col min="1544" max="1544" width="14.7109375" style="181" customWidth="1"/>
    <col min="1545" max="1545" width="20.7109375" style="181" customWidth="1"/>
    <col min="1546" max="1546" width="27.42578125" style="181" customWidth="1"/>
    <col min="1547" max="1792" width="9.140625" style="181"/>
    <col min="1793" max="1793" width="16.140625" style="181" customWidth="1"/>
    <col min="1794" max="1794" width="41.28515625" style="181" customWidth="1"/>
    <col min="1795" max="1795" width="13.140625" style="181" customWidth="1"/>
    <col min="1796" max="1796" width="9.140625" style="181"/>
    <col min="1797" max="1797" width="14" style="181" customWidth="1"/>
    <col min="1798" max="1798" width="11" style="181" customWidth="1"/>
    <col min="1799" max="1799" width="13.7109375" style="181" customWidth="1"/>
    <col min="1800" max="1800" width="14.7109375" style="181" customWidth="1"/>
    <col min="1801" max="1801" width="20.7109375" style="181" customWidth="1"/>
    <col min="1802" max="1802" width="27.42578125" style="181" customWidth="1"/>
    <col min="1803" max="2048" width="9.140625" style="181"/>
    <col min="2049" max="2049" width="16.140625" style="181" customWidth="1"/>
    <col min="2050" max="2050" width="41.28515625" style="181" customWidth="1"/>
    <col min="2051" max="2051" width="13.140625" style="181" customWidth="1"/>
    <col min="2052" max="2052" width="9.140625" style="181"/>
    <col min="2053" max="2053" width="14" style="181" customWidth="1"/>
    <col min="2054" max="2054" width="11" style="181" customWidth="1"/>
    <col min="2055" max="2055" width="13.7109375" style="181" customWidth="1"/>
    <col min="2056" max="2056" width="14.7109375" style="181" customWidth="1"/>
    <col min="2057" max="2057" width="20.7109375" style="181" customWidth="1"/>
    <col min="2058" max="2058" width="27.42578125" style="181" customWidth="1"/>
    <col min="2059" max="2304" width="9.140625" style="181"/>
    <col min="2305" max="2305" width="16.140625" style="181" customWidth="1"/>
    <col min="2306" max="2306" width="41.28515625" style="181" customWidth="1"/>
    <col min="2307" max="2307" width="13.140625" style="181" customWidth="1"/>
    <col min="2308" max="2308" width="9.140625" style="181"/>
    <col min="2309" max="2309" width="14" style="181" customWidth="1"/>
    <col min="2310" max="2310" width="11" style="181" customWidth="1"/>
    <col min="2311" max="2311" width="13.7109375" style="181" customWidth="1"/>
    <col min="2312" max="2312" width="14.7109375" style="181" customWidth="1"/>
    <col min="2313" max="2313" width="20.7109375" style="181" customWidth="1"/>
    <col min="2314" max="2314" width="27.42578125" style="181" customWidth="1"/>
    <col min="2315" max="2560" width="9.140625" style="181"/>
    <col min="2561" max="2561" width="16.140625" style="181" customWidth="1"/>
    <col min="2562" max="2562" width="41.28515625" style="181" customWidth="1"/>
    <col min="2563" max="2563" width="13.140625" style="181" customWidth="1"/>
    <col min="2564" max="2564" width="9.140625" style="181"/>
    <col min="2565" max="2565" width="14" style="181" customWidth="1"/>
    <col min="2566" max="2566" width="11" style="181" customWidth="1"/>
    <col min="2567" max="2567" width="13.7109375" style="181" customWidth="1"/>
    <col min="2568" max="2568" width="14.7109375" style="181" customWidth="1"/>
    <col min="2569" max="2569" width="20.7109375" style="181" customWidth="1"/>
    <col min="2570" max="2570" width="27.42578125" style="181" customWidth="1"/>
    <col min="2571" max="2816" width="9.140625" style="181"/>
    <col min="2817" max="2817" width="16.140625" style="181" customWidth="1"/>
    <col min="2818" max="2818" width="41.28515625" style="181" customWidth="1"/>
    <col min="2819" max="2819" width="13.140625" style="181" customWidth="1"/>
    <col min="2820" max="2820" width="9.140625" style="181"/>
    <col min="2821" max="2821" width="14" style="181" customWidth="1"/>
    <col min="2822" max="2822" width="11" style="181" customWidth="1"/>
    <col min="2823" max="2823" width="13.7109375" style="181" customWidth="1"/>
    <col min="2824" max="2824" width="14.7109375" style="181" customWidth="1"/>
    <col min="2825" max="2825" width="20.7109375" style="181" customWidth="1"/>
    <col min="2826" max="2826" width="27.42578125" style="181" customWidth="1"/>
    <col min="2827" max="3072" width="9.140625" style="181"/>
    <col min="3073" max="3073" width="16.140625" style="181" customWidth="1"/>
    <col min="3074" max="3074" width="41.28515625" style="181" customWidth="1"/>
    <col min="3075" max="3075" width="13.140625" style="181" customWidth="1"/>
    <col min="3076" max="3076" width="9.140625" style="181"/>
    <col min="3077" max="3077" width="14" style="181" customWidth="1"/>
    <col min="3078" max="3078" width="11" style="181" customWidth="1"/>
    <col min="3079" max="3079" width="13.7109375" style="181" customWidth="1"/>
    <col min="3080" max="3080" width="14.7109375" style="181" customWidth="1"/>
    <col min="3081" max="3081" width="20.7109375" style="181" customWidth="1"/>
    <col min="3082" max="3082" width="27.42578125" style="181" customWidth="1"/>
    <col min="3083" max="3328" width="9.140625" style="181"/>
    <col min="3329" max="3329" width="16.140625" style="181" customWidth="1"/>
    <col min="3330" max="3330" width="41.28515625" style="181" customWidth="1"/>
    <col min="3331" max="3331" width="13.140625" style="181" customWidth="1"/>
    <col min="3332" max="3332" width="9.140625" style="181"/>
    <col min="3333" max="3333" width="14" style="181" customWidth="1"/>
    <col min="3334" max="3334" width="11" style="181" customWidth="1"/>
    <col min="3335" max="3335" width="13.7109375" style="181" customWidth="1"/>
    <col min="3336" max="3336" width="14.7109375" style="181" customWidth="1"/>
    <col min="3337" max="3337" width="20.7109375" style="181" customWidth="1"/>
    <col min="3338" max="3338" width="27.42578125" style="181" customWidth="1"/>
    <col min="3339" max="3584" width="9.140625" style="181"/>
    <col min="3585" max="3585" width="16.140625" style="181" customWidth="1"/>
    <col min="3586" max="3586" width="41.28515625" style="181" customWidth="1"/>
    <col min="3587" max="3587" width="13.140625" style="181" customWidth="1"/>
    <col min="3588" max="3588" width="9.140625" style="181"/>
    <col min="3589" max="3589" width="14" style="181" customWidth="1"/>
    <col min="3590" max="3590" width="11" style="181" customWidth="1"/>
    <col min="3591" max="3591" width="13.7109375" style="181" customWidth="1"/>
    <col min="3592" max="3592" width="14.7109375" style="181" customWidth="1"/>
    <col min="3593" max="3593" width="20.7109375" style="181" customWidth="1"/>
    <col min="3594" max="3594" width="27.42578125" style="181" customWidth="1"/>
    <col min="3595" max="3840" width="9.140625" style="181"/>
    <col min="3841" max="3841" width="16.140625" style="181" customWidth="1"/>
    <col min="3842" max="3842" width="41.28515625" style="181" customWidth="1"/>
    <col min="3843" max="3843" width="13.140625" style="181" customWidth="1"/>
    <col min="3844" max="3844" width="9.140625" style="181"/>
    <col min="3845" max="3845" width="14" style="181" customWidth="1"/>
    <col min="3846" max="3846" width="11" style="181" customWidth="1"/>
    <col min="3847" max="3847" width="13.7109375" style="181" customWidth="1"/>
    <col min="3848" max="3848" width="14.7109375" style="181" customWidth="1"/>
    <col min="3849" max="3849" width="20.7109375" style="181" customWidth="1"/>
    <col min="3850" max="3850" width="27.42578125" style="181" customWidth="1"/>
    <col min="3851" max="4096" width="9.140625" style="181"/>
    <col min="4097" max="4097" width="16.140625" style="181" customWidth="1"/>
    <col min="4098" max="4098" width="41.28515625" style="181" customWidth="1"/>
    <col min="4099" max="4099" width="13.140625" style="181" customWidth="1"/>
    <col min="4100" max="4100" width="9.140625" style="181"/>
    <col min="4101" max="4101" width="14" style="181" customWidth="1"/>
    <col min="4102" max="4102" width="11" style="181" customWidth="1"/>
    <col min="4103" max="4103" width="13.7109375" style="181" customWidth="1"/>
    <col min="4104" max="4104" width="14.7109375" style="181" customWidth="1"/>
    <col min="4105" max="4105" width="20.7109375" style="181" customWidth="1"/>
    <col min="4106" max="4106" width="27.42578125" style="181" customWidth="1"/>
    <col min="4107" max="4352" width="9.140625" style="181"/>
    <col min="4353" max="4353" width="16.140625" style="181" customWidth="1"/>
    <col min="4354" max="4354" width="41.28515625" style="181" customWidth="1"/>
    <col min="4355" max="4355" width="13.140625" style="181" customWidth="1"/>
    <col min="4356" max="4356" width="9.140625" style="181"/>
    <col min="4357" max="4357" width="14" style="181" customWidth="1"/>
    <col min="4358" max="4358" width="11" style="181" customWidth="1"/>
    <col min="4359" max="4359" width="13.7109375" style="181" customWidth="1"/>
    <col min="4360" max="4360" width="14.7109375" style="181" customWidth="1"/>
    <col min="4361" max="4361" width="20.7109375" style="181" customWidth="1"/>
    <col min="4362" max="4362" width="27.42578125" style="181" customWidth="1"/>
    <col min="4363" max="4608" width="9.140625" style="181"/>
    <col min="4609" max="4609" width="16.140625" style="181" customWidth="1"/>
    <col min="4610" max="4610" width="41.28515625" style="181" customWidth="1"/>
    <col min="4611" max="4611" width="13.140625" style="181" customWidth="1"/>
    <col min="4612" max="4612" width="9.140625" style="181"/>
    <col min="4613" max="4613" width="14" style="181" customWidth="1"/>
    <col min="4614" max="4614" width="11" style="181" customWidth="1"/>
    <col min="4615" max="4615" width="13.7109375" style="181" customWidth="1"/>
    <col min="4616" max="4616" width="14.7109375" style="181" customWidth="1"/>
    <col min="4617" max="4617" width="20.7109375" style="181" customWidth="1"/>
    <col min="4618" max="4618" width="27.42578125" style="181" customWidth="1"/>
    <col min="4619" max="4864" width="9.140625" style="181"/>
    <col min="4865" max="4865" width="16.140625" style="181" customWidth="1"/>
    <col min="4866" max="4866" width="41.28515625" style="181" customWidth="1"/>
    <col min="4867" max="4867" width="13.140625" style="181" customWidth="1"/>
    <col min="4868" max="4868" width="9.140625" style="181"/>
    <col min="4869" max="4869" width="14" style="181" customWidth="1"/>
    <col min="4870" max="4870" width="11" style="181" customWidth="1"/>
    <col min="4871" max="4871" width="13.7109375" style="181" customWidth="1"/>
    <col min="4872" max="4872" width="14.7109375" style="181" customWidth="1"/>
    <col min="4873" max="4873" width="20.7109375" style="181" customWidth="1"/>
    <col min="4874" max="4874" width="27.42578125" style="181" customWidth="1"/>
    <col min="4875" max="5120" width="9.140625" style="181"/>
    <col min="5121" max="5121" width="16.140625" style="181" customWidth="1"/>
    <col min="5122" max="5122" width="41.28515625" style="181" customWidth="1"/>
    <col min="5123" max="5123" width="13.140625" style="181" customWidth="1"/>
    <col min="5124" max="5124" width="9.140625" style="181"/>
    <col min="5125" max="5125" width="14" style="181" customWidth="1"/>
    <col min="5126" max="5126" width="11" style="181" customWidth="1"/>
    <col min="5127" max="5127" width="13.7109375" style="181" customWidth="1"/>
    <col min="5128" max="5128" width="14.7109375" style="181" customWidth="1"/>
    <col min="5129" max="5129" width="20.7109375" style="181" customWidth="1"/>
    <col min="5130" max="5130" width="27.42578125" style="181" customWidth="1"/>
    <col min="5131" max="5376" width="9.140625" style="181"/>
    <col min="5377" max="5377" width="16.140625" style="181" customWidth="1"/>
    <col min="5378" max="5378" width="41.28515625" style="181" customWidth="1"/>
    <col min="5379" max="5379" width="13.140625" style="181" customWidth="1"/>
    <col min="5380" max="5380" width="9.140625" style="181"/>
    <col min="5381" max="5381" width="14" style="181" customWidth="1"/>
    <col min="5382" max="5382" width="11" style="181" customWidth="1"/>
    <col min="5383" max="5383" width="13.7109375" style="181" customWidth="1"/>
    <col min="5384" max="5384" width="14.7109375" style="181" customWidth="1"/>
    <col min="5385" max="5385" width="20.7109375" style="181" customWidth="1"/>
    <col min="5386" max="5386" width="27.42578125" style="181" customWidth="1"/>
    <col min="5387" max="5632" width="9.140625" style="181"/>
    <col min="5633" max="5633" width="16.140625" style="181" customWidth="1"/>
    <col min="5634" max="5634" width="41.28515625" style="181" customWidth="1"/>
    <col min="5635" max="5635" width="13.140625" style="181" customWidth="1"/>
    <col min="5636" max="5636" width="9.140625" style="181"/>
    <col min="5637" max="5637" width="14" style="181" customWidth="1"/>
    <col min="5638" max="5638" width="11" style="181" customWidth="1"/>
    <col min="5639" max="5639" width="13.7109375" style="181" customWidth="1"/>
    <col min="5640" max="5640" width="14.7109375" style="181" customWidth="1"/>
    <col min="5641" max="5641" width="20.7109375" style="181" customWidth="1"/>
    <col min="5642" max="5642" width="27.42578125" style="181" customWidth="1"/>
    <col min="5643" max="5888" width="9.140625" style="181"/>
    <col min="5889" max="5889" width="16.140625" style="181" customWidth="1"/>
    <col min="5890" max="5890" width="41.28515625" style="181" customWidth="1"/>
    <col min="5891" max="5891" width="13.140625" style="181" customWidth="1"/>
    <col min="5892" max="5892" width="9.140625" style="181"/>
    <col min="5893" max="5893" width="14" style="181" customWidth="1"/>
    <col min="5894" max="5894" width="11" style="181" customWidth="1"/>
    <col min="5895" max="5895" width="13.7109375" style="181" customWidth="1"/>
    <col min="5896" max="5896" width="14.7109375" style="181" customWidth="1"/>
    <col min="5897" max="5897" width="20.7109375" style="181" customWidth="1"/>
    <col min="5898" max="5898" width="27.42578125" style="181" customWidth="1"/>
    <col min="5899" max="6144" width="9.140625" style="181"/>
    <col min="6145" max="6145" width="16.140625" style="181" customWidth="1"/>
    <col min="6146" max="6146" width="41.28515625" style="181" customWidth="1"/>
    <col min="6147" max="6147" width="13.140625" style="181" customWidth="1"/>
    <col min="6148" max="6148" width="9.140625" style="181"/>
    <col min="6149" max="6149" width="14" style="181" customWidth="1"/>
    <col min="6150" max="6150" width="11" style="181" customWidth="1"/>
    <col min="6151" max="6151" width="13.7109375" style="181" customWidth="1"/>
    <col min="6152" max="6152" width="14.7109375" style="181" customWidth="1"/>
    <col min="6153" max="6153" width="20.7109375" style="181" customWidth="1"/>
    <col min="6154" max="6154" width="27.42578125" style="181" customWidth="1"/>
    <col min="6155" max="6400" width="9.140625" style="181"/>
    <col min="6401" max="6401" width="16.140625" style="181" customWidth="1"/>
    <col min="6402" max="6402" width="41.28515625" style="181" customWidth="1"/>
    <col min="6403" max="6403" width="13.140625" style="181" customWidth="1"/>
    <col min="6404" max="6404" width="9.140625" style="181"/>
    <col min="6405" max="6405" width="14" style="181" customWidth="1"/>
    <col min="6406" max="6406" width="11" style="181" customWidth="1"/>
    <col min="6407" max="6407" width="13.7109375" style="181" customWidth="1"/>
    <col min="6408" max="6408" width="14.7109375" style="181" customWidth="1"/>
    <col min="6409" max="6409" width="20.7109375" style="181" customWidth="1"/>
    <col min="6410" max="6410" width="27.42578125" style="181" customWidth="1"/>
    <col min="6411" max="6656" width="9.140625" style="181"/>
    <col min="6657" max="6657" width="16.140625" style="181" customWidth="1"/>
    <col min="6658" max="6658" width="41.28515625" style="181" customWidth="1"/>
    <col min="6659" max="6659" width="13.140625" style="181" customWidth="1"/>
    <col min="6660" max="6660" width="9.140625" style="181"/>
    <col min="6661" max="6661" width="14" style="181" customWidth="1"/>
    <col min="6662" max="6662" width="11" style="181" customWidth="1"/>
    <col min="6663" max="6663" width="13.7109375" style="181" customWidth="1"/>
    <col min="6664" max="6664" width="14.7109375" style="181" customWidth="1"/>
    <col min="6665" max="6665" width="20.7109375" style="181" customWidth="1"/>
    <col min="6666" max="6666" width="27.42578125" style="181" customWidth="1"/>
    <col min="6667" max="6912" width="9.140625" style="181"/>
    <col min="6913" max="6913" width="16.140625" style="181" customWidth="1"/>
    <col min="6914" max="6914" width="41.28515625" style="181" customWidth="1"/>
    <col min="6915" max="6915" width="13.140625" style="181" customWidth="1"/>
    <col min="6916" max="6916" width="9.140625" style="181"/>
    <col min="6917" max="6917" width="14" style="181" customWidth="1"/>
    <col min="6918" max="6918" width="11" style="181" customWidth="1"/>
    <col min="6919" max="6919" width="13.7109375" style="181" customWidth="1"/>
    <col min="6920" max="6920" width="14.7109375" style="181" customWidth="1"/>
    <col min="6921" max="6921" width="20.7109375" style="181" customWidth="1"/>
    <col min="6922" max="6922" width="27.42578125" style="181" customWidth="1"/>
    <col min="6923" max="7168" width="9.140625" style="181"/>
    <col min="7169" max="7169" width="16.140625" style="181" customWidth="1"/>
    <col min="7170" max="7170" width="41.28515625" style="181" customWidth="1"/>
    <col min="7171" max="7171" width="13.140625" style="181" customWidth="1"/>
    <col min="7172" max="7172" width="9.140625" style="181"/>
    <col min="7173" max="7173" width="14" style="181" customWidth="1"/>
    <col min="7174" max="7174" width="11" style="181" customWidth="1"/>
    <col min="7175" max="7175" width="13.7109375" style="181" customWidth="1"/>
    <col min="7176" max="7176" width="14.7109375" style="181" customWidth="1"/>
    <col min="7177" max="7177" width="20.7109375" style="181" customWidth="1"/>
    <col min="7178" max="7178" width="27.42578125" style="181" customWidth="1"/>
    <col min="7179" max="7424" width="9.140625" style="181"/>
    <col min="7425" max="7425" width="16.140625" style="181" customWidth="1"/>
    <col min="7426" max="7426" width="41.28515625" style="181" customWidth="1"/>
    <col min="7427" max="7427" width="13.140625" style="181" customWidth="1"/>
    <col min="7428" max="7428" width="9.140625" style="181"/>
    <col min="7429" max="7429" width="14" style="181" customWidth="1"/>
    <col min="7430" max="7430" width="11" style="181" customWidth="1"/>
    <col min="7431" max="7431" width="13.7109375" style="181" customWidth="1"/>
    <col min="7432" max="7432" width="14.7109375" style="181" customWidth="1"/>
    <col min="7433" max="7433" width="20.7109375" style="181" customWidth="1"/>
    <col min="7434" max="7434" width="27.42578125" style="181" customWidth="1"/>
    <col min="7435" max="7680" width="9.140625" style="181"/>
    <col min="7681" max="7681" width="16.140625" style="181" customWidth="1"/>
    <col min="7682" max="7682" width="41.28515625" style="181" customWidth="1"/>
    <col min="7683" max="7683" width="13.140625" style="181" customWidth="1"/>
    <col min="7684" max="7684" width="9.140625" style="181"/>
    <col min="7685" max="7685" width="14" style="181" customWidth="1"/>
    <col min="7686" max="7686" width="11" style="181" customWidth="1"/>
    <col min="7687" max="7687" width="13.7109375" style="181" customWidth="1"/>
    <col min="7688" max="7688" width="14.7109375" style="181" customWidth="1"/>
    <col min="7689" max="7689" width="20.7109375" style="181" customWidth="1"/>
    <col min="7690" max="7690" width="27.42578125" style="181" customWidth="1"/>
    <col min="7691" max="7936" width="9.140625" style="181"/>
    <col min="7937" max="7937" width="16.140625" style="181" customWidth="1"/>
    <col min="7938" max="7938" width="41.28515625" style="181" customWidth="1"/>
    <col min="7939" max="7939" width="13.140625" style="181" customWidth="1"/>
    <col min="7940" max="7940" width="9.140625" style="181"/>
    <col min="7941" max="7941" width="14" style="181" customWidth="1"/>
    <col min="7942" max="7942" width="11" style="181" customWidth="1"/>
    <col min="7943" max="7943" width="13.7109375" style="181" customWidth="1"/>
    <col min="7944" max="7944" width="14.7109375" style="181" customWidth="1"/>
    <col min="7945" max="7945" width="20.7109375" style="181" customWidth="1"/>
    <col min="7946" max="7946" width="27.42578125" style="181" customWidth="1"/>
    <col min="7947" max="8192" width="9.140625" style="181"/>
    <col min="8193" max="8193" width="16.140625" style="181" customWidth="1"/>
    <col min="8194" max="8194" width="41.28515625" style="181" customWidth="1"/>
    <col min="8195" max="8195" width="13.140625" style="181" customWidth="1"/>
    <col min="8196" max="8196" width="9.140625" style="181"/>
    <col min="8197" max="8197" width="14" style="181" customWidth="1"/>
    <col min="8198" max="8198" width="11" style="181" customWidth="1"/>
    <col min="8199" max="8199" width="13.7109375" style="181" customWidth="1"/>
    <col min="8200" max="8200" width="14.7109375" style="181" customWidth="1"/>
    <col min="8201" max="8201" width="20.7109375" style="181" customWidth="1"/>
    <col min="8202" max="8202" width="27.42578125" style="181" customWidth="1"/>
    <col min="8203" max="8448" width="9.140625" style="181"/>
    <col min="8449" max="8449" width="16.140625" style="181" customWidth="1"/>
    <col min="8450" max="8450" width="41.28515625" style="181" customWidth="1"/>
    <col min="8451" max="8451" width="13.140625" style="181" customWidth="1"/>
    <col min="8452" max="8452" width="9.140625" style="181"/>
    <col min="8453" max="8453" width="14" style="181" customWidth="1"/>
    <col min="8454" max="8454" width="11" style="181" customWidth="1"/>
    <col min="8455" max="8455" width="13.7109375" style="181" customWidth="1"/>
    <col min="8456" max="8456" width="14.7109375" style="181" customWidth="1"/>
    <col min="8457" max="8457" width="20.7109375" style="181" customWidth="1"/>
    <col min="8458" max="8458" width="27.42578125" style="181" customWidth="1"/>
    <col min="8459" max="8704" width="9.140625" style="181"/>
    <col min="8705" max="8705" width="16.140625" style="181" customWidth="1"/>
    <col min="8706" max="8706" width="41.28515625" style="181" customWidth="1"/>
    <col min="8707" max="8707" width="13.140625" style="181" customWidth="1"/>
    <col min="8708" max="8708" width="9.140625" style="181"/>
    <col min="8709" max="8709" width="14" style="181" customWidth="1"/>
    <col min="8710" max="8710" width="11" style="181" customWidth="1"/>
    <col min="8711" max="8711" width="13.7109375" style="181" customWidth="1"/>
    <col min="8712" max="8712" width="14.7109375" style="181" customWidth="1"/>
    <col min="8713" max="8713" width="20.7109375" style="181" customWidth="1"/>
    <col min="8714" max="8714" width="27.42578125" style="181" customWidth="1"/>
    <col min="8715" max="8960" width="9.140625" style="181"/>
    <col min="8961" max="8961" width="16.140625" style="181" customWidth="1"/>
    <col min="8962" max="8962" width="41.28515625" style="181" customWidth="1"/>
    <col min="8963" max="8963" width="13.140625" style="181" customWidth="1"/>
    <col min="8964" max="8964" width="9.140625" style="181"/>
    <col min="8965" max="8965" width="14" style="181" customWidth="1"/>
    <col min="8966" max="8966" width="11" style="181" customWidth="1"/>
    <col min="8967" max="8967" width="13.7109375" style="181" customWidth="1"/>
    <col min="8968" max="8968" width="14.7109375" style="181" customWidth="1"/>
    <col min="8969" max="8969" width="20.7109375" style="181" customWidth="1"/>
    <col min="8970" max="8970" width="27.42578125" style="181" customWidth="1"/>
    <col min="8971" max="9216" width="9.140625" style="181"/>
    <col min="9217" max="9217" width="16.140625" style="181" customWidth="1"/>
    <col min="9218" max="9218" width="41.28515625" style="181" customWidth="1"/>
    <col min="9219" max="9219" width="13.140625" style="181" customWidth="1"/>
    <col min="9220" max="9220" width="9.140625" style="181"/>
    <col min="9221" max="9221" width="14" style="181" customWidth="1"/>
    <col min="9222" max="9222" width="11" style="181" customWidth="1"/>
    <col min="9223" max="9223" width="13.7109375" style="181" customWidth="1"/>
    <col min="9224" max="9224" width="14.7109375" style="181" customWidth="1"/>
    <col min="9225" max="9225" width="20.7109375" style="181" customWidth="1"/>
    <col min="9226" max="9226" width="27.42578125" style="181" customWidth="1"/>
    <col min="9227" max="9472" width="9.140625" style="181"/>
    <col min="9473" max="9473" width="16.140625" style="181" customWidth="1"/>
    <col min="9474" max="9474" width="41.28515625" style="181" customWidth="1"/>
    <col min="9475" max="9475" width="13.140625" style="181" customWidth="1"/>
    <col min="9476" max="9476" width="9.140625" style="181"/>
    <col min="9477" max="9477" width="14" style="181" customWidth="1"/>
    <col min="9478" max="9478" width="11" style="181" customWidth="1"/>
    <col min="9479" max="9479" width="13.7109375" style="181" customWidth="1"/>
    <col min="9480" max="9480" width="14.7109375" style="181" customWidth="1"/>
    <col min="9481" max="9481" width="20.7109375" style="181" customWidth="1"/>
    <col min="9482" max="9482" width="27.42578125" style="181" customWidth="1"/>
    <col min="9483" max="9728" width="9.140625" style="181"/>
    <col min="9729" max="9729" width="16.140625" style="181" customWidth="1"/>
    <col min="9730" max="9730" width="41.28515625" style="181" customWidth="1"/>
    <col min="9731" max="9731" width="13.140625" style="181" customWidth="1"/>
    <col min="9732" max="9732" width="9.140625" style="181"/>
    <col min="9733" max="9733" width="14" style="181" customWidth="1"/>
    <col min="9734" max="9734" width="11" style="181" customWidth="1"/>
    <col min="9735" max="9735" width="13.7109375" style="181" customWidth="1"/>
    <col min="9736" max="9736" width="14.7109375" style="181" customWidth="1"/>
    <col min="9737" max="9737" width="20.7109375" style="181" customWidth="1"/>
    <col min="9738" max="9738" width="27.42578125" style="181" customWidth="1"/>
    <col min="9739" max="9984" width="9.140625" style="181"/>
    <col min="9985" max="9985" width="16.140625" style="181" customWidth="1"/>
    <col min="9986" max="9986" width="41.28515625" style="181" customWidth="1"/>
    <col min="9987" max="9987" width="13.140625" style="181" customWidth="1"/>
    <col min="9988" max="9988" width="9.140625" style="181"/>
    <col min="9989" max="9989" width="14" style="181" customWidth="1"/>
    <col min="9990" max="9990" width="11" style="181" customWidth="1"/>
    <col min="9991" max="9991" width="13.7109375" style="181" customWidth="1"/>
    <col min="9992" max="9992" width="14.7109375" style="181" customWidth="1"/>
    <col min="9993" max="9993" width="20.7109375" style="181" customWidth="1"/>
    <col min="9994" max="9994" width="27.42578125" style="181" customWidth="1"/>
    <col min="9995" max="10240" width="9.140625" style="181"/>
    <col min="10241" max="10241" width="16.140625" style="181" customWidth="1"/>
    <col min="10242" max="10242" width="41.28515625" style="181" customWidth="1"/>
    <col min="10243" max="10243" width="13.140625" style="181" customWidth="1"/>
    <col min="10244" max="10244" width="9.140625" style="181"/>
    <col min="10245" max="10245" width="14" style="181" customWidth="1"/>
    <col min="10246" max="10246" width="11" style="181" customWidth="1"/>
    <col min="10247" max="10247" width="13.7109375" style="181" customWidth="1"/>
    <col min="10248" max="10248" width="14.7109375" style="181" customWidth="1"/>
    <col min="10249" max="10249" width="20.7109375" style="181" customWidth="1"/>
    <col min="10250" max="10250" width="27.42578125" style="181" customWidth="1"/>
    <col min="10251" max="10496" width="9.140625" style="181"/>
    <col min="10497" max="10497" width="16.140625" style="181" customWidth="1"/>
    <col min="10498" max="10498" width="41.28515625" style="181" customWidth="1"/>
    <col min="10499" max="10499" width="13.140625" style="181" customWidth="1"/>
    <col min="10500" max="10500" width="9.140625" style="181"/>
    <col min="10501" max="10501" width="14" style="181" customWidth="1"/>
    <col min="10502" max="10502" width="11" style="181" customWidth="1"/>
    <col min="10503" max="10503" width="13.7109375" style="181" customWidth="1"/>
    <col min="10504" max="10504" width="14.7109375" style="181" customWidth="1"/>
    <col min="10505" max="10505" width="20.7109375" style="181" customWidth="1"/>
    <col min="10506" max="10506" width="27.42578125" style="181" customWidth="1"/>
    <col min="10507" max="10752" width="9.140625" style="181"/>
    <col min="10753" max="10753" width="16.140625" style="181" customWidth="1"/>
    <col min="10754" max="10754" width="41.28515625" style="181" customWidth="1"/>
    <col min="10755" max="10755" width="13.140625" style="181" customWidth="1"/>
    <col min="10756" max="10756" width="9.140625" style="181"/>
    <col min="10757" max="10757" width="14" style="181" customWidth="1"/>
    <col min="10758" max="10758" width="11" style="181" customWidth="1"/>
    <col min="10759" max="10759" width="13.7109375" style="181" customWidth="1"/>
    <col min="10760" max="10760" width="14.7109375" style="181" customWidth="1"/>
    <col min="10761" max="10761" width="20.7109375" style="181" customWidth="1"/>
    <col min="10762" max="10762" width="27.42578125" style="181" customWidth="1"/>
    <col min="10763" max="11008" width="9.140625" style="181"/>
    <col min="11009" max="11009" width="16.140625" style="181" customWidth="1"/>
    <col min="11010" max="11010" width="41.28515625" style="181" customWidth="1"/>
    <col min="11011" max="11011" width="13.140625" style="181" customWidth="1"/>
    <col min="11012" max="11012" width="9.140625" style="181"/>
    <col min="11013" max="11013" width="14" style="181" customWidth="1"/>
    <col min="11014" max="11014" width="11" style="181" customWidth="1"/>
    <col min="11015" max="11015" width="13.7109375" style="181" customWidth="1"/>
    <col min="11016" max="11016" width="14.7109375" style="181" customWidth="1"/>
    <col min="11017" max="11017" width="20.7109375" style="181" customWidth="1"/>
    <col min="11018" max="11018" width="27.42578125" style="181" customWidth="1"/>
    <col min="11019" max="11264" width="9.140625" style="181"/>
    <col min="11265" max="11265" width="16.140625" style="181" customWidth="1"/>
    <col min="11266" max="11266" width="41.28515625" style="181" customWidth="1"/>
    <col min="11267" max="11267" width="13.140625" style="181" customWidth="1"/>
    <col min="11268" max="11268" width="9.140625" style="181"/>
    <col min="11269" max="11269" width="14" style="181" customWidth="1"/>
    <col min="11270" max="11270" width="11" style="181" customWidth="1"/>
    <col min="11271" max="11271" width="13.7109375" style="181" customWidth="1"/>
    <col min="11272" max="11272" width="14.7109375" style="181" customWidth="1"/>
    <col min="11273" max="11273" width="20.7109375" style="181" customWidth="1"/>
    <col min="11274" max="11274" width="27.42578125" style="181" customWidth="1"/>
    <col min="11275" max="11520" width="9.140625" style="181"/>
    <col min="11521" max="11521" width="16.140625" style="181" customWidth="1"/>
    <col min="11522" max="11522" width="41.28515625" style="181" customWidth="1"/>
    <col min="11523" max="11523" width="13.140625" style="181" customWidth="1"/>
    <col min="11524" max="11524" width="9.140625" style="181"/>
    <col min="11525" max="11525" width="14" style="181" customWidth="1"/>
    <col min="11526" max="11526" width="11" style="181" customWidth="1"/>
    <col min="11527" max="11527" width="13.7109375" style="181" customWidth="1"/>
    <col min="11528" max="11528" width="14.7109375" style="181" customWidth="1"/>
    <col min="11529" max="11529" width="20.7109375" style="181" customWidth="1"/>
    <col min="11530" max="11530" width="27.42578125" style="181" customWidth="1"/>
    <col min="11531" max="11776" width="9.140625" style="181"/>
    <col min="11777" max="11777" width="16.140625" style="181" customWidth="1"/>
    <col min="11778" max="11778" width="41.28515625" style="181" customWidth="1"/>
    <col min="11779" max="11779" width="13.140625" style="181" customWidth="1"/>
    <col min="11780" max="11780" width="9.140625" style="181"/>
    <col min="11781" max="11781" width="14" style="181" customWidth="1"/>
    <col min="11782" max="11782" width="11" style="181" customWidth="1"/>
    <col min="11783" max="11783" width="13.7109375" style="181" customWidth="1"/>
    <col min="11784" max="11784" width="14.7109375" style="181" customWidth="1"/>
    <col min="11785" max="11785" width="20.7109375" style="181" customWidth="1"/>
    <col min="11786" max="11786" width="27.42578125" style="181" customWidth="1"/>
    <col min="11787" max="12032" width="9.140625" style="181"/>
    <col min="12033" max="12033" width="16.140625" style="181" customWidth="1"/>
    <col min="12034" max="12034" width="41.28515625" style="181" customWidth="1"/>
    <col min="12035" max="12035" width="13.140625" style="181" customWidth="1"/>
    <col min="12036" max="12036" width="9.140625" style="181"/>
    <col min="12037" max="12037" width="14" style="181" customWidth="1"/>
    <col min="12038" max="12038" width="11" style="181" customWidth="1"/>
    <col min="12039" max="12039" width="13.7109375" style="181" customWidth="1"/>
    <col min="12040" max="12040" width="14.7109375" style="181" customWidth="1"/>
    <col min="12041" max="12041" width="20.7109375" style="181" customWidth="1"/>
    <col min="12042" max="12042" width="27.42578125" style="181" customWidth="1"/>
    <col min="12043" max="12288" width="9.140625" style="181"/>
    <col min="12289" max="12289" width="16.140625" style="181" customWidth="1"/>
    <col min="12290" max="12290" width="41.28515625" style="181" customWidth="1"/>
    <col min="12291" max="12291" width="13.140625" style="181" customWidth="1"/>
    <col min="12292" max="12292" width="9.140625" style="181"/>
    <col min="12293" max="12293" width="14" style="181" customWidth="1"/>
    <col min="12294" max="12294" width="11" style="181" customWidth="1"/>
    <col min="12295" max="12295" width="13.7109375" style="181" customWidth="1"/>
    <col min="12296" max="12296" width="14.7109375" style="181" customWidth="1"/>
    <col min="12297" max="12297" width="20.7109375" style="181" customWidth="1"/>
    <col min="12298" max="12298" width="27.42578125" style="181" customWidth="1"/>
    <col min="12299" max="12544" width="9.140625" style="181"/>
    <col min="12545" max="12545" width="16.140625" style="181" customWidth="1"/>
    <col min="12546" max="12546" width="41.28515625" style="181" customWidth="1"/>
    <col min="12547" max="12547" width="13.140625" style="181" customWidth="1"/>
    <col min="12548" max="12548" width="9.140625" style="181"/>
    <col min="12549" max="12549" width="14" style="181" customWidth="1"/>
    <col min="12550" max="12550" width="11" style="181" customWidth="1"/>
    <col min="12551" max="12551" width="13.7109375" style="181" customWidth="1"/>
    <col min="12552" max="12552" width="14.7109375" style="181" customWidth="1"/>
    <col min="12553" max="12553" width="20.7109375" style="181" customWidth="1"/>
    <col min="12554" max="12554" width="27.42578125" style="181" customWidth="1"/>
    <col min="12555" max="12800" width="9.140625" style="181"/>
    <col min="12801" max="12801" width="16.140625" style="181" customWidth="1"/>
    <col min="12802" max="12802" width="41.28515625" style="181" customWidth="1"/>
    <col min="12803" max="12803" width="13.140625" style="181" customWidth="1"/>
    <col min="12804" max="12804" width="9.140625" style="181"/>
    <col min="12805" max="12805" width="14" style="181" customWidth="1"/>
    <col min="12806" max="12806" width="11" style="181" customWidth="1"/>
    <col min="12807" max="12807" width="13.7109375" style="181" customWidth="1"/>
    <col min="12808" max="12808" width="14.7109375" style="181" customWidth="1"/>
    <col min="12809" max="12809" width="20.7109375" style="181" customWidth="1"/>
    <col min="12810" max="12810" width="27.42578125" style="181" customWidth="1"/>
    <col min="12811" max="13056" width="9.140625" style="181"/>
    <col min="13057" max="13057" width="16.140625" style="181" customWidth="1"/>
    <col min="13058" max="13058" width="41.28515625" style="181" customWidth="1"/>
    <col min="13059" max="13059" width="13.140625" style="181" customWidth="1"/>
    <col min="13060" max="13060" width="9.140625" style="181"/>
    <col min="13061" max="13061" width="14" style="181" customWidth="1"/>
    <col min="13062" max="13062" width="11" style="181" customWidth="1"/>
    <col min="13063" max="13063" width="13.7109375" style="181" customWidth="1"/>
    <col min="13064" max="13064" width="14.7109375" style="181" customWidth="1"/>
    <col min="13065" max="13065" width="20.7109375" style="181" customWidth="1"/>
    <col min="13066" max="13066" width="27.42578125" style="181" customWidth="1"/>
    <col min="13067" max="13312" width="9.140625" style="181"/>
    <col min="13313" max="13313" width="16.140625" style="181" customWidth="1"/>
    <col min="13314" max="13314" width="41.28515625" style="181" customWidth="1"/>
    <col min="13315" max="13315" width="13.140625" style="181" customWidth="1"/>
    <col min="13316" max="13316" width="9.140625" style="181"/>
    <col min="13317" max="13317" width="14" style="181" customWidth="1"/>
    <col min="13318" max="13318" width="11" style="181" customWidth="1"/>
    <col min="13319" max="13319" width="13.7109375" style="181" customWidth="1"/>
    <col min="13320" max="13320" width="14.7109375" style="181" customWidth="1"/>
    <col min="13321" max="13321" width="20.7109375" style="181" customWidth="1"/>
    <col min="13322" max="13322" width="27.42578125" style="181" customWidth="1"/>
    <col min="13323" max="13568" width="9.140625" style="181"/>
    <col min="13569" max="13569" width="16.140625" style="181" customWidth="1"/>
    <col min="13570" max="13570" width="41.28515625" style="181" customWidth="1"/>
    <col min="13571" max="13571" width="13.140625" style="181" customWidth="1"/>
    <col min="13572" max="13572" width="9.140625" style="181"/>
    <col min="13573" max="13573" width="14" style="181" customWidth="1"/>
    <col min="13574" max="13574" width="11" style="181" customWidth="1"/>
    <col min="13575" max="13575" width="13.7109375" style="181" customWidth="1"/>
    <col min="13576" max="13576" width="14.7109375" style="181" customWidth="1"/>
    <col min="13577" max="13577" width="20.7109375" style="181" customWidth="1"/>
    <col min="13578" max="13578" width="27.42578125" style="181" customWidth="1"/>
    <col min="13579" max="13824" width="9.140625" style="181"/>
    <col min="13825" max="13825" width="16.140625" style="181" customWidth="1"/>
    <col min="13826" max="13826" width="41.28515625" style="181" customWidth="1"/>
    <col min="13827" max="13827" width="13.140625" style="181" customWidth="1"/>
    <col min="13828" max="13828" width="9.140625" style="181"/>
    <col min="13829" max="13829" width="14" style="181" customWidth="1"/>
    <col min="13830" max="13830" width="11" style="181" customWidth="1"/>
    <col min="13831" max="13831" width="13.7109375" style="181" customWidth="1"/>
    <col min="13832" max="13832" width="14.7109375" style="181" customWidth="1"/>
    <col min="13833" max="13833" width="20.7109375" style="181" customWidth="1"/>
    <col min="13834" max="13834" width="27.42578125" style="181" customWidth="1"/>
    <col min="13835" max="14080" width="9.140625" style="181"/>
    <col min="14081" max="14081" width="16.140625" style="181" customWidth="1"/>
    <col min="14082" max="14082" width="41.28515625" style="181" customWidth="1"/>
    <col min="14083" max="14083" width="13.140625" style="181" customWidth="1"/>
    <col min="14084" max="14084" width="9.140625" style="181"/>
    <col min="14085" max="14085" width="14" style="181" customWidth="1"/>
    <col min="14086" max="14086" width="11" style="181" customWidth="1"/>
    <col min="14087" max="14087" width="13.7109375" style="181" customWidth="1"/>
    <col min="14088" max="14088" width="14.7109375" style="181" customWidth="1"/>
    <col min="14089" max="14089" width="20.7109375" style="181" customWidth="1"/>
    <col min="14090" max="14090" width="27.42578125" style="181" customWidth="1"/>
    <col min="14091" max="14336" width="9.140625" style="181"/>
    <col min="14337" max="14337" width="16.140625" style="181" customWidth="1"/>
    <col min="14338" max="14338" width="41.28515625" style="181" customWidth="1"/>
    <col min="14339" max="14339" width="13.140625" style="181" customWidth="1"/>
    <col min="14340" max="14340" width="9.140625" style="181"/>
    <col min="14341" max="14341" width="14" style="181" customWidth="1"/>
    <col min="14342" max="14342" width="11" style="181" customWidth="1"/>
    <col min="14343" max="14343" width="13.7109375" style="181" customWidth="1"/>
    <col min="14344" max="14344" width="14.7109375" style="181" customWidth="1"/>
    <col min="14345" max="14345" width="20.7109375" style="181" customWidth="1"/>
    <col min="14346" max="14346" width="27.42578125" style="181" customWidth="1"/>
    <col min="14347" max="14592" width="9.140625" style="181"/>
    <col min="14593" max="14593" width="16.140625" style="181" customWidth="1"/>
    <col min="14594" max="14594" width="41.28515625" style="181" customWidth="1"/>
    <col min="14595" max="14595" width="13.140625" style="181" customWidth="1"/>
    <col min="14596" max="14596" width="9.140625" style="181"/>
    <col min="14597" max="14597" width="14" style="181" customWidth="1"/>
    <col min="14598" max="14598" width="11" style="181" customWidth="1"/>
    <col min="14599" max="14599" width="13.7109375" style="181" customWidth="1"/>
    <col min="14600" max="14600" width="14.7109375" style="181" customWidth="1"/>
    <col min="14601" max="14601" width="20.7109375" style="181" customWidth="1"/>
    <col min="14602" max="14602" width="27.42578125" style="181" customWidth="1"/>
    <col min="14603" max="14848" width="9.140625" style="181"/>
    <col min="14849" max="14849" width="16.140625" style="181" customWidth="1"/>
    <col min="14850" max="14850" width="41.28515625" style="181" customWidth="1"/>
    <col min="14851" max="14851" width="13.140625" style="181" customWidth="1"/>
    <col min="14852" max="14852" width="9.140625" style="181"/>
    <col min="14853" max="14853" width="14" style="181" customWidth="1"/>
    <col min="14854" max="14854" width="11" style="181" customWidth="1"/>
    <col min="14855" max="14855" width="13.7109375" style="181" customWidth="1"/>
    <col min="14856" max="14856" width="14.7109375" style="181" customWidth="1"/>
    <col min="14857" max="14857" width="20.7109375" style="181" customWidth="1"/>
    <col min="14858" max="14858" width="27.42578125" style="181" customWidth="1"/>
    <col min="14859" max="15104" width="9.140625" style="181"/>
    <col min="15105" max="15105" width="16.140625" style="181" customWidth="1"/>
    <col min="15106" max="15106" width="41.28515625" style="181" customWidth="1"/>
    <col min="15107" max="15107" width="13.140625" style="181" customWidth="1"/>
    <col min="15108" max="15108" width="9.140625" style="181"/>
    <col min="15109" max="15109" width="14" style="181" customWidth="1"/>
    <col min="15110" max="15110" width="11" style="181" customWidth="1"/>
    <col min="15111" max="15111" width="13.7109375" style="181" customWidth="1"/>
    <col min="15112" max="15112" width="14.7109375" style="181" customWidth="1"/>
    <col min="15113" max="15113" width="20.7109375" style="181" customWidth="1"/>
    <col min="15114" max="15114" width="27.42578125" style="181" customWidth="1"/>
    <col min="15115" max="15360" width="9.140625" style="181"/>
    <col min="15361" max="15361" width="16.140625" style="181" customWidth="1"/>
    <col min="15362" max="15362" width="41.28515625" style="181" customWidth="1"/>
    <col min="15363" max="15363" width="13.140625" style="181" customWidth="1"/>
    <col min="15364" max="15364" width="9.140625" style="181"/>
    <col min="15365" max="15365" width="14" style="181" customWidth="1"/>
    <col min="15366" max="15366" width="11" style="181" customWidth="1"/>
    <col min="15367" max="15367" width="13.7109375" style="181" customWidth="1"/>
    <col min="15368" max="15368" width="14.7109375" style="181" customWidth="1"/>
    <col min="15369" max="15369" width="20.7109375" style="181" customWidth="1"/>
    <col min="15370" max="15370" width="27.42578125" style="181" customWidth="1"/>
    <col min="15371" max="15616" width="9.140625" style="181"/>
    <col min="15617" max="15617" width="16.140625" style="181" customWidth="1"/>
    <col min="15618" max="15618" width="41.28515625" style="181" customWidth="1"/>
    <col min="15619" max="15619" width="13.140625" style="181" customWidth="1"/>
    <col min="15620" max="15620" width="9.140625" style="181"/>
    <col min="15621" max="15621" width="14" style="181" customWidth="1"/>
    <col min="15622" max="15622" width="11" style="181" customWidth="1"/>
    <col min="15623" max="15623" width="13.7109375" style="181" customWidth="1"/>
    <col min="15624" max="15624" width="14.7109375" style="181" customWidth="1"/>
    <col min="15625" max="15625" width="20.7109375" style="181" customWidth="1"/>
    <col min="15626" max="15626" width="27.42578125" style="181" customWidth="1"/>
    <col min="15627" max="15872" width="9.140625" style="181"/>
    <col min="15873" max="15873" width="16.140625" style="181" customWidth="1"/>
    <col min="15874" max="15874" width="41.28515625" style="181" customWidth="1"/>
    <col min="15875" max="15875" width="13.140625" style="181" customWidth="1"/>
    <col min="15876" max="15876" width="9.140625" style="181"/>
    <col min="15877" max="15877" width="14" style="181" customWidth="1"/>
    <col min="15878" max="15878" width="11" style="181" customWidth="1"/>
    <col min="15879" max="15879" width="13.7109375" style="181" customWidth="1"/>
    <col min="15880" max="15880" width="14.7109375" style="181" customWidth="1"/>
    <col min="15881" max="15881" width="20.7109375" style="181" customWidth="1"/>
    <col min="15882" max="15882" width="27.42578125" style="181" customWidth="1"/>
    <col min="15883" max="16128" width="9.140625" style="181"/>
    <col min="16129" max="16129" width="16.140625" style="181" customWidth="1"/>
    <col min="16130" max="16130" width="41.28515625" style="181" customWidth="1"/>
    <col min="16131" max="16131" width="13.140625" style="181" customWidth="1"/>
    <col min="16132" max="16132" width="9.140625" style="181"/>
    <col min="16133" max="16133" width="14" style="181" customWidth="1"/>
    <col min="16134" max="16134" width="11" style="181" customWidth="1"/>
    <col min="16135" max="16135" width="13.7109375" style="181" customWidth="1"/>
    <col min="16136" max="16136" width="14.7109375" style="181" customWidth="1"/>
    <col min="16137" max="16137" width="20.7109375" style="181" customWidth="1"/>
    <col min="16138" max="16138" width="27.42578125" style="181" customWidth="1"/>
    <col min="16139" max="16384" width="9.140625" style="181"/>
  </cols>
  <sheetData>
    <row r="1" spans="1:10" ht="18">
      <c r="A1" s="5" t="s">
        <v>0</v>
      </c>
    </row>
    <row r="2" spans="1:10" ht="18">
      <c r="A2" s="247"/>
    </row>
    <row r="3" spans="1:10" ht="18">
      <c r="A3" s="246" t="s">
        <v>419</v>
      </c>
    </row>
    <row r="5" spans="1:10" ht="13.5" thickBot="1">
      <c r="A5" s="282" t="s">
        <v>418</v>
      </c>
      <c r="B5" s="282"/>
    </row>
    <row r="6" spans="1:10" ht="59.25" customHeight="1">
      <c r="A6" s="245" t="s">
        <v>417</v>
      </c>
      <c r="B6" s="238" t="s">
        <v>416</v>
      </c>
      <c r="C6" s="238" t="s">
        <v>192</v>
      </c>
      <c r="D6" s="238" t="s">
        <v>415</v>
      </c>
      <c r="E6" s="238" t="s">
        <v>411</v>
      </c>
      <c r="F6" s="238" t="s">
        <v>410</v>
      </c>
      <c r="G6" s="238" t="s">
        <v>409</v>
      </c>
      <c r="H6" s="238" t="s">
        <v>408</v>
      </c>
      <c r="I6" s="238" t="s">
        <v>407</v>
      </c>
      <c r="J6" s="238" t="s">
        <v>406</v>
      </c>
    </row>
    <row r="7" spans="1:10" ht="12.75" customHeight="1">
      <c r="A7" s="243"/>
      <c r="B7" s="244"/>
      <c r="C7" s="236"/>
      <c r="D7" s="236"/>
      <c r="E7" s="236"/>
      <c r="F7" s="235"/>
      <c r="G7" s="235"/>
      <c r="H7" s="234"/>
      <c r="I7" s="234"/>
      <c r="J7" s="234"/>
    </row>
    <row r="8" spans="1:10" ht="12.75" customHeight="1">
      <c r="A8" s="243"/>
      <c r="B8" s="244"/>
      <c r="C8" s="236"/>
      <c r="D8" s="236"/>
      <c r="E8" s="236"/>
      <c r="F8" s="235"/>
      <c r="G8" s="235"/>
      <c r="H8" s="234"/>
      <c r="I8" s="234"/>
      <c r="J8" s="234"/>
    </row>
    <row r="9" spans="1:10" ht="12.75" customHeight="1">
      <c r="A9" s="243"/>
      <c r="B9" s="242"/>
      <c r="C9" s="236"/>
      <c r="D9" s="236"/>
      <c r="E9" s="236"/>
      <c r="F9" s="235"/>
      <c r="G9" s="235"/>
      <c r="H9" s="234"/>
      <c r="I9" s="234"/>
      <c r="J9" s="234"/>
    </row>
    <row r="10" spans="1:10" ht="12.75" customHeight="1">
      <c r="A10" s="243"/>
      <c r="B10" s="242"/>
      <c r="C10" s="236"/>
      <c r="D10" s="236"/>
      <c r="E10" s="236"/>
      <c r="F10" s="235"/>
      <c r="G10" s="235"/>
      <c r="H10" s="234"/>
      <c r="I10" s="234"/>
      <c r="J10" s="234"/>
    </row>
    <row r="11" spans="1:10" ht="12.75" customHeight="1">
      <c r="A11" s="243"/>
      <c r="B11" s="242"/>
      <c r="C11" s="236"/>
      <c r="D11" s="236"/>
      <c r="E11" s="236"/>
      <c r="F11" s="235"/>
      <c r="G11" s="235"/>
      <c r="H11" s="234"/>
      <c r="I11" s="234"/>
      <c r="J11" s="234"/>
    </row>
    <row r="12" spans="1:10" ht="12.75" customHeight="1">
      <c r="A12" s="243"/>
      <c r="B12" s="242"/>
      <c r="C12" s="236"/>
      <c r="D12" s="236"/>
      <c r="E12" s="236"/>
      <c r="F12" s="235"/>
      <c r="G12" s="235"/>
      <c r="H12" s="234"/>
      <c r="I12" s="234"/>
      <c r="J12" s="234"/>
    </row>
    <row r="13" spans="1:10" ht="12.75" customHeight="1">
      <c r="A13" s="243"/>
      <c r="B13" s="242"/>
      <c r="C13" s="236"/>
      <c r="D13" s="236"/>
      <c r="E13" s="236"/>
      <c r="F13" s="235"/>
      <c r="G13" s="235"/>
      <c r="H13" s="234"/>
      <c r="I13" s="234"/>
      <c r="J13" s="234"/>
    </row>
    <row r="14" spans="1:10" ht="12.75" customHeight="1">
      <c r="A14" s="243"/>
      <c r="B14" s="242"/>
      <c r="C14" s="236"/>
      <c r="D14" s="236"/>
      <c r="E14" s="236"/>
      <c r="F14" s="235"/>
      <c r="G14" s="235"/>
      <c r="H14" s="234"/>
      <c r="I14" s="234"/>
      <c r="J14" s="234"/>
    </row>
    <row r="15" spans="1:10" ht="12.75" customHeight="1">
      <c r="A15" s="243"/>
      <c r="B15" s="242"/>
      <c r="C15" s="236"/>
      <c r="D15" s="236"/>
      <c r="E15" s="236"/>
      <c r="F15" s="235"/>
      <c r="G15" s="235"/>
      <c r="H15" s="234"/>
      <c r="I15" s="234"/>
      <c r="J15" s="234"/>
    </row>
    <row r="16" spans="1:10" ht="12.75" customHeight="1">
      <c r="A16" s="243"/>
      <c r="B16" s="244"/>
      <c r="C16" s="236"/>
      <c r="D16" s="236"/>
      <c r="E16" s="236"/>
      <c r="F16" s="235"/>
      <c r="G16" s="235"/>
      <c r="H16" s="234"/>
      <c r="I16" s="234"/>
      <c r="J16" s="234"/>
    </row>
    <row r="17" spans="1:10" ht="12.75" customHeight="1">
      <c r="A17" s="243"/>
      <c r="B17" s="244"/>
      <c r="C17" s="236"/>
      <c r="D17" s="236"/>
      <c r="E17" s="236"/>
      <c r="F17" s="235"/>
      <c r="G17" s="235"/>
      <c r="H17" s="234"/>
      <c r="I17" s="234"/>
      <c r="J17" s="234"/>
    </row>
    <row r="18" spans="1:10" ht="12.75" customHeight="1">
      <c r="A18" s="243"/>
      <c r="B18" s="242"/>
      <c r="C18" s="236"/>
      <c r="D18" s="236"/>
      <c r="E18" s="236"/>
      <c r="F18" s="235"/>
      <c r="G18" s="235"/>
      <c r="H18" s="234"/>
      <c r="I18" s="234"/>
      <c r="J18" s="234"/>
    </row>
    <row r="19" spans="1:10" ht="12.75" customHeight="1">
      <c r="A19" s="243"/>
      <c r="B19" s="242"/>
      <c r="C19" s="236"/>
      <c r="D19" s="236"/>
      <c r="E19" s="236"/>
      <c r="F19" s="235"/>
      <c r="G19" s="235"/>
      <c r="H19" s="234"/>
      <c r="I19" s="234"/>
      <c r="J19" s="234"/>
    </row>
    <row r="20" spans="1:10" ht="12.75" customHeight="1">
      <c r="A20" s="243"/>
      <c r="B20" s="242"/>
      <c r="C20" s="236"/>
      <c r="D20" s="236"/>
      <c r="E20" s="236"/>
      <c r="F20" s="235"/>
      <c r="G20" s="235"/>
      <c r="H20" s="234"/>
      <c r="I20" s="234"/>
      <c r="J20" s="234"/>
    </row>
    <row r="21" spans="1:10" ht="12.75" customHeight="1">
      <c r="A21" s="243"/>
      <c r="B21" s="242"/>
      <c r="C21" s="236"/>
      <c r="D21" s="236"/>
      <c r="E21" s="236"/>
      <c r="F21" s="235"/>
      <c r="G21" s="235"/>
      <c r="H21" s="234"/>
      <c r="I21" s="234"/>
      <c r="J21" s="234"/>
    </row>
    <row r="22" spans="1:10" ht="12.75" customHeight="1">
      <c r="A22" s="243"/>
      <c r="B22" s="242"/>
      <c r="C22" s="236"/>
      <c r="D22" s="236"/>
      <c r="E22" s="236"/>
      <c r="F22" s="235"/>
      <c r="G22" s="235"/>
      <c r="H22" s="234"/>
      <c r="I22" s="234"/>
      <c r="J22" s="234"/>
    </row>
    <row r="23" spans="1:10" ht="12.75" customHeight="1">
      <c r="A23" s="243"/>
      <c r="B23" s="242"/>
      <c r="C23" s="236"/>
      <c r="D23" s="236"/>
      <c r="E23" s="236"/>
      <c r="F23" s="235"/>
      <c r="G23" s="235"/>
      <c r="H23" s="234"/>
      <c r="I23" s="234"/>
      <c r="J23" s="234"/>
    </row>
    <row r="24" spans="1:10" ht="12.75" customHeight="1">
      <c r="A24" s="243"/>
      <c r="B24" s="242"/>
      <c r="C24" s="236"/>
      <c r="D24" s="236"/>
      <c r="E24" s="236"/>
      <c r="F24" s="235"/>
      <c r="G24" s="235"/>
      <c r="H24" s="234"/>
      <c r="I24" s="234"/>
      <c r="J24" s="234"/>
    </row>
    <row r="25" spans="1:10">
      <c r="A25" s="240"/>
      <c r="B25" s="240"/>
      <c r="C25" s="240"/>
      <c r="D25" s="240"/>
      <c r="E25" s="240"/>
      <c r="F25" s="240"/>
      <c r="G25" s="240"/>
      <c r="H25" s="240"/>
      <c r="I25" s="240"/>
      <c r="J25" s="240"/>
    </row>
    <row r="26" spans="1:10">
      <c r="A26" s="240"/>
      <c r="B26" s="240"/>
      <c r="C26" s="240"/>
      <c r="D26" s="240"/>
      <c r="E26" s="240"/>
      <c r="F26" s="240"/>
      <c r="G26" s="240"/>
      <c r="H26" s="240"/>
      <c r="J26" s="241"/>
    </row>
    <row r="27" spans="1:10" ht="13.5" thickBot="1">
      <c r="A27" s="283" t="s">
        <v>414</v>
      </c>
      <c r="B27" s="283"/>
      <c r="C27" s="240"/>
      <c r="D27" s="240"/>
      <c r="E27" s="240"/>
      <c r="F27" s="240"/>
      <c r="G27" s="240"/>
      <c r="H27" s="240"/>
      <c r="J27" s="239"/>
    </row>
    <row r="28" spans="1:10" ht="108">
      <c r="A28" s="238" t="s">
        <v>413</v>
      </c>
      <c r="B28" s="238" t="s">
        <v>412</v>
      </c>
      <c r="C28" s="238" t="s">
        <v>411</v>
      </c>
      <c r="D28" s="238" t="s">
        <v>410</v>
      </c>
      <c r="E28" s="238" t="s">
        <v>409</v>
      </c>
      <c r="F28" s="238" t="s">
        <v>408</v>
      </c>
      <c r="G28" s="238" t="s">
        <v>407</v>
      </c>
      <c r="H28" s="238" t="s">
        <v>406</v>
      </c>
      <c r="J28" s="237"/>
    </row>
    <row r="29" spans="1:10">
      <c r="A29" s="236"/>
      <c r="B29" s="236"/>
      <c r="C29" s="236"/>
      <c r="D29" s="235"/>
      <c r="E29" s="235"/>
      <c r="F29" s="234"/>
      <c r="G29" s="234"/>
      <c r="H29" s="234"/>
      <c r="J29" s="237"/>
    </row>
    <row r="30" spans="1:10">
      <c r="A30" s="236"/>
      <c r="B30" s="236"/>
      <c r="C30" s="236"/>
      <c r="D30" s="235"/>
      <c r="E30" s="235"/>
      <c r="F30" s="234"/>
      <c r="G30" s="234"/>
      <c r="H30" s="234"/>
      <c r="J30" s="237"/>
    </row>
    <row r="31" spans="1:10">
      <c r="A31" s="236"/>
      <c r="B31" s="236"/>
      <c r="C31" s="236"/>
      <c r="D31" s="235"/>
      <c r="E31" s="235"/>
      <c r="F31" s="234"/>
      <c r="G31" s="234"/>
      <c r="H31" s="234"/>
      <c r="J31" s="237"/>
    </row>
    <row r="32" spans="1:10">
      <c r="A32" s="236"/>
      <c r="B32" s="236"/>
      <c r="C32" s="236"/>
      <c r="D32" s="235"/>
      <c r="E32" s="235"/>
      <c r="F32" s="234"/>
      <c r="G32" s="234"/>
      <c r="H32" s="234"/>
      <c r="J32" s="237"/>
    </row>
    <row r="33" spans="1:8">
      <c r="A33" s="236"/>
      <c r="B33" s="236"/>
      <c r="C33" s="236"/>
      <c r="D33" s="235"/>
      <c r="E33" s="235"/>
      <c r="F33" s="234"/>
      <c r="G33" s="234"/>
      <c r="H33" s="234"/>
    </row>
    <row r="34" spans="1:8">
      <c r="A34" s="236"/>
      <c r="B34" s="236"/>
      <c r="C34" s="236"/>
      <c r="D34" s="235"/>
      <c r="E34" s="235"/>
      <c r="F34" s="234"/>
      <c r="G34" s="234"/>
      <c r="H34" s="234"/>
    </row>
    <row r="35" spans="1:8">
      <c r="A35" s="236"/>
      <c r="B35" s="236"/>
      <c r="C35" s="236"/>
      <c r="D35" s="235"/>
      <c r="E35" s="235"/>
      <c r="F35" s="234"/>
      <c r="G35" s="234"/>
      <c r="H35" s="234"/>
    </row>
    <row r="36" spans="1:8">
      <c r="A36" s="236"/>
      <c r="B36" s="236"/>
      <c r="C36" s="236"/>
      <c r="D36" s="235"/>
      <c r="E36" s="235"/>
      <c r="F36" s="234"/>
      <c r="G36" s="234"/>
      <c r="H36" s="234"/>
    </row>
    <row r="37" spans="1:8">
      <c r="A37" s="236"/>
      <c r="B37" s="236"/>
      <c r="C37" s="236"/>
      <c r="D37" s="235"/>
      <c r="E37" s="235"/>
      <c r="F37" s="234"/>
      <c r="G37" s="234"/>
      <c r="H37" s="234"/>
    </row>
    <row r="38" spans="1:8">
      <c r="A38" s="236"/>
      <c r="B38" s="236"/>
      <c r="C38" s="236"/>
      <c r="D38" s="235"/>
      <c r="E38" s="235"/>
      <c r="F38" s="234"/>
      <c r="G38" s="234"/>
      <c r="H38" s="234"/>
    </row>
    <row r="39" spans="1:8">
      <c r="A39" s="236"/>
      <c r="B39" s="236"/>
      <c r="C39" s="236"/>
      <c r="D39" s="235"/>
      <c r="E39" s="235"/>
      <c r="F39" s="234"/>
      <c r="G39" s="234"/>
      <c r="H39" s="234"/>
    </row>
    <row r="40" spans="1:8">
      <c r="A40" s="236"/>
      <c r="B40" s="236"/>
      <c r="C40" s="236"/>
      <c r="D40" s="235"/>
      <c r="E40" s="235"/>
      <c r="F40" s="234"/>
      <c r="G40" s="234"/>
      <c r="H40" s="234"/>
    </row>
    <row r="41" spans="1:8">
      <c r="A41" s="236"/>
      <c r="B41" s="236"/>
      <c r="C41" s="236"/>
      <c r="D41" s="235"/>
      <c r="E41" s="235"/>
      <c r="F41" s="234"/>
      <c r="G41" s="234"/>
      <c r="H41" s="234"/>
    </row>
    <row r="42" spans="1:8">
      <c r="A42" s="236"/>
      <c r="B42" s="236"/>
      <c r="C42" s="236"/>
      <c r="D42" s="235"/>
      <c r="E42" s="235"/>
      <c r="F42" s="234"/>
      <c r="G42" s="234"/>
      <c r="H42" s="234"/>
    </row>
    <row r="43" spans="1:8">
      <c r="A43" s="236"/>
      <c r="B43" s="236"/>
      <c r="C43" s="236"/>
      <c r="D43" s="235"/>
      <c r="E43" s="235"/>
      <c r="F43" s="234"/>
      <c r="G43" s="234"/>
      <c r="H43" s="234"/>
    </row>
    <row r="44" spans="1:8">
      <c r="A44" s="236"/>
      <c r="B44" s="236"/>
      <c r="C44" s="236"/>
      <c r="D44" s="235"/>
      <c r="E44" s="235"/>
      <c r="F44" s="234"/>
      <c r="G44" s="234"/>
      <c r="H44" s="234"/>
    </row>
    <row r="45" spans="1:8">
      <c r="A45" s="236"/>
      <c r="B45" s="236"/>
      <c r="C45" s="236"/>
      <c r="D45" s="235"/>
      <c r="E45" s="235"/>
      <c r="F45" s="234"/>
      <c r="G45" s="234"/>
      <c r="H45" s="234"/>
    </row>
    <row r="46" spans="1:8">
      <c r="A46" s="236"/>
      <c r="B46" s="236"/>
      <c r="C46" s="236"/>
      <c r="D46" s="235"/>
      <c r="E46" s="235"/>
      <c r="F46" s="234"/>
      <c r="G46" s="234"/>
      <c r="H46" s="234"/>
    </row>
  </sheetData>
  <mergeCells count="2">
    <mergeCell ref="A5:B5"/>
    <mergeCell ref="A27:B27"/>
  </mergeCell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A4" sqref="A4"/>
    </sheetView>
  </sheetViews>
  <sheetFormatPr defaultRowHeight="12.75"/>
  <cols>
    <col min="1" max="1" width="74" style="185" customWidth="1"/>
    <col min="2" max="3" width="33.5703125" style="185" customWidth="1"/>
    <col min="4" max="4" width="54.28515625" style="185" customWidth="1"/>
    <col min="5" max="5" width="20.5703125" style="185" customWidth="1"/>
    <col min="6" max="16384" width="9.140625" style="185"/>
  </cols>
  <sheetData>
    <row r="1" spans="1:5" ht="18">
      <c r="A1" s="5" t="s">
        <v>0</v>
      </c>
      <c r="B1" s="265"/>
      <c r="C1" s="262"/>
      <c r="D1" s="262"/>
    </row>
    <row r="2" spans="1:5" ht="18">
      <c r="A2" s="264"/>
      <c r="B2" s="264"/>
      <c r="C2" s="263"/>
      <c r="D2" s="263"/>
    </row>
    <row r="3" spans="1:5" ht="18">
      <c r="A3" s="261" t="s">
        <v>462</v>
      </c>
      <c r="B3" s="261"/>
      <c r="C3" s="262"/>
      <c r="D3" s="262"/>
    </row>
    <row r="4" spans="1:5" ht="18">
      <c r="A4" s="261"/>
    </row>
    <row r="5" spans="1:5" ht="15">
      <c r="A5" s="260"/>
    </row>
    <row r="6" spans="1:5">
      <c r="A6" s="266" t="s">
        <v>465</v>
      </c>
    </row>
    <row r="7" spans="1:5" ht="25.5">
      <c r="A7" s="252"/>
      <c r="B7" s="252" t="s">
        <v>461</v>
      </c>
      <c r="C7" s="252" t="s">
        <v>460</v>
      </c>
      <c r="D7" s="251" t="s">
        <v>459</v>
      </c>
      <c r="E7" s="259"/>
    </row>
    <row r="8" spans="1:5">
      <c r="A8" s="257" t="s">
        <v>458</v>
      </c>
      <c r="B8" s="248"/>
      <c r="C8" s="248"/>
      <c r="D8" s="248"/>
    </row>
    <row r="9" spans="1:5">
      <c r="A9" s="257" t="s">
        <v>457</v>
      </c>
      <c r="B9" s="248"/>
      <c r="C9" s="248"/>
      <c r="D9" s="248"/>
    </row>
    <row r="10" spans="1:5">
      <c r="A10" s="257" t="s">
        <v>456</v>
      </c>
      <c r="B10" s="248"/>
      <c r="C10" s="248"/>
      <c r="D10" s="248"/>
    </row>
    <row r="11" spans="1:5">
      <c r="A11" s="258" t="s">
        <v>455</v>
      </c>
      <c r="B11" s="255"/>
      <c r="C11" s="255"/>
      <c r="D11" s="255"/>
    </row>
    <row r="12" spans="1:5">
      <c r="A12" s="258" t="s">
        <v>454</v>
      </c>
      <c r="B12" s="255"/>
      <c r="C12" s="255"/>
      <c r="D12" s="255"/>
    </row>
    <row r="13" spans="1:5">
      <c r="A13" s="258" t="s">
        <v>453</v>
      </c>
      <c r="B13" s="255"/>
      <c r="C13" s="255"/>
      <c r="D13" s="255"/>
    </row>
    <row r="14" spans="1:5">
      <c r="A14" s="258" t="s">
        <v>452</v>
      </c>
      <c r="B14" s="255"/>
      <c r="C14" s="255"/>
      <c r="D14" s="255"/>
    </row>
    <row r="15" spans="1:5">
      <c r="A15" s="258" t="s">
        <v>451</v>
      </c>
      <c r="B15" s="255"/>
      <c r="C15" s="255"/>
      <c r="D15" s="255"/>
    </row>
    <row r="16" spans="1:5">
      <c r="A16" s="258" t="s">
        <v>450</v>
      </c>
      <c r="B16" s="255"/>
      <c r="C16" s="255"/>
      <c r="D16" s="255"/>
    </row>
    <row r="17" spans="1:4">
      <c r="A17" s="258" t="s">
        <v>449</v>
      </c>
      <c r="B17" s="255"/>
      <c r="C17" s="255"/>
      <c r="D17" s="255"/>
    </row>
    <row r="18" spans="1:4">
      <c r="A18" s="258" t="s">
        <v>448</v>
      </c>
      <c r="B18" s="255"/>
      <c r="C18" s="255"/>
      <c r="D18" s="255"/>
    </row>
    <row r="19" spans="1:4">
      <c r="A19" s="258" t="s">
        <v>447</v>
      </c>
      <c r="B19" s="255"/>
      <c r="C19" s="255"/>
      <c r="D19" s="255"/>
    </row>
    <row r="20" spans="1:4">
      <c r="A20" s="258" t="s">
        <v>446</v>
      </c>
      <c r="B20" s="255"/>
      <c r="C20" s="255"/>
      <c r="D20" s="255"/>
    </row>
    <row r="21" spans="1:4">
      <c r="A21" s="258" t="s">
        <v>445</v>
      </c>
      <c r="B21" s="255"/>
      <c r="C21" s="255"/>
      <c r="D21" s="255"/>
    </row>
    <row r="22" spans="1:4">
      <c r="A22" s="257" t="s">
        <v>444</v>
      </c>
      <c r="B22" s="248"/>
      <c r="C22" s="248"/>
      <c r="D22" s="248"/>
    </row>
    <row r="23" spans="1:4">
      <c r="A23" s="257" t="s">
        <v>443</v>
      </c>
      <c r="B23" s="248"/>
      <c r="C23" s="248"/>
      <c r="D23" s="248"/>
    </row>
    <row r="24" spans="1:4" ht="25.5">
      <c r="A24" s="250" t="s">
        <v>442</v>
      </c>
      <c r="B24" s="248"/>
      <c r="C24" s="248"/>
      <c r="D24" s="248"/>
    </row>
    <row r="25" spans="1:4" ht="25.5">
      <c r="A25" s="250" t="s">
        <v>441</v>
      </c>
      <c r="B25" s="248"/>
      <c r="C25" s="248"/>
      <c r="D25" s="248"/>
    </row>
    <row r="26" spans="1:4">
      <c r="A26" s="257" t="s">
        <v>440</v>
      </c>
      <c r="B26" s="248"/>
      <c r="C26" s="248"/>
      <c r="D26" s="248"/>
    </row>
    <row r="27" spans="1:4" ht="25.5">
      <c r="A27" s="257" t="s">
        <v>439</v>
      </c>
      <c r="B27" s="248"/>
      <c r="C27" s="248"/>
      <c r="D27" s="248"/>
    </row>
    <row r="28" spans="1:4">
      <c r="A28" s="257" t="s">
        <v>438</v>
      </c>
      <c r="B28" s="248"/>
      <c r="C28" s="248"/>
      <c r="D28" s="248"/>
    </row>
    <row r="29" spans="1:4">
      <c r="A29" s="257" t="s">
        <v>437</v>
      </c>
      <c r="B29" s="248"/>
      <c r="C29" s="248"/>
      <c r="D29" s="248"/>
    </row>
    <row r="30" spans="1:4" ht="25.5">
      <c r="A30" s="257" t="s">
        <v>436</v>
      </c>
      <c r="B30" s="248"/>
      <c r="C30" s="248"/>
      <c r="D30" s="248"/>
    </row>
    <row r="31" spans="1:4" ht="25.5">
      <c r="A31" s="257" t="s">
        <v>435</v>
      </c>
      <c r="B31" s="248"/>
      <c r="C31" s="248"/>
      <c r="D31" s="248"/>
    </row>
    <row r="32" spans="1:4" ht="25.5">
      <c r="A32" s="257" t="s">
        <v>434</v>
      </c>
      <c r="B32" s="248"/>
      <c r="C32" s="248"/>
      <c r="D32" s="248"/>
    </row>
    <row r="33" spans="1:4">
      <c r="A33" s="257" t="s">
        <v>433</v>
      </c>
      <c r="B33" s="248"/>
      <c r="C33" s="248"/>
      <c r="D33" s="248"/>
    </row>
    <row r="34" spans="1:4" ht="25.5">
      <c r="A34" s="257" t="s">
        <v>432</v>
      </c>
      <c r="B34" s="248"/>
      <c r="C34" s="248"/>
      <c r="D34" s="248"/>
    </row>
    <row r="35" spans="1:4">
      <c r="A35" s="256" t="s">
        <v>431</v>
      </c>
      <c r="B35" s="255"/>
      <c r="C35" s="255"/>
      <c r="D35" s="255"/>
    </row>
    <row r="36" spans="1:4">
      <c r="A36" s="256" t="s">
        <v>430</v>
      </c>
      <c r="B36" s="255"/>
      <c r="C36" s="255"/>
      <c r="D36" s="255"/>
    </row>
    <row r="37" spans="1:4">
      <c r="A37" s="256" t="s">
        <v>429</v>
      </c>
      <c r="B37" s="255"/>
      <c r="C37" s="255"/>
      <c r="D37" s="255"/>
    </row>
    <row r="38" spans="1:4">
      <c r="A38" s="256" t="s">
        <v>428</v>
      </c>
      <c r="B38" s="255"/>
      <c r="C38" s="255"/>
      <c r="D38" s="255"/>
    </row>
    <row r="39" spans="1:4">
      <c r="A39" s="249" t="s">
        <v>420</v>
      </c>
      <c r="B39" s="248"/>
      <c r="C39" s="248"/>
      <c r="D39" s="248"/>
    </row>
    <row r="40" spans="1:4">
      <c r="A40" s="253"/>
      <c r="B40" s="253"/>
      <c r="C40" s="253"/>
      <c r="D40" s="253"/>
    </row>
    <row r="41" spans="1:4">
      <c r="A41" s="254"/>
      <c r="B41" s="253"/>
      <c r="C41" s="253"/>
      <c r="D41" s="253"/>
    </row>
    <row r="42" spans="1:4" ht="14.25" customHeight="1">
      <c r="A42" s="252" t="s">
        <v>427</v>
      </c>
      <c r="B42" s="252" t="s">
        <v>426</v>
      </c>
      <c r="C42" s="252" t="s">
        <v>425</v>
      </c>
      <c r="D42" s="251" t="s">
        <v>424</v>
      </c>
    </row>
    <row r="43" spans="1:4">
      <c r="A43" s="250" t="s">
        <v>423</v>
      </c>
      <c r="B43" s="248"/>
      <c r="C43" s="248"/>
      <c r="D43" s="248"/>
    </row>
    <row r="44" spans="1:4">
      <c r="A44" s="250" t="s">
        <v>422</v>
      </c>
      <c r="B44" s="248"/>
      <c r="C44" s="248"/>
      <c r="D44" s="248"/>
    </row>
    <row r="45" spans="1:4">
      <c r="A45" s="250" t="s">
        <v>421</v>
      </c>
      <c r="B45" s="248"/>
      <c r="C45" s="248"/>
      <c r="D45" s="248"/>
    </row>
    <row r="46" spans="1:4">
      <c r="A46" s="249" t="s">
        <v>420</v>
      </c>
      <c r="B46" s="248"/>
      <c r="C46" s="248"/>
      <c r="D46" s="248"/>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B3" sqref="B3:D3"/>
    </sheetView>
  </sheetViews>
  <sheetFormatPr defaultColWidth="12.5703125" defaultRowHeight="15.75"/>
  <cols>
    <col min="1" max="1" width="58.7109375" style="32" customWidth="1"/>
    <col min="2" max="3" width="15.5703125" style="32" customWidth="1"/>
    <col min="4" max="4" width="36.140625" style="32" customWidth="1"/>
    <col min="5" max="5" width="12.5703125" style="32" customWidth="1"/>
    <col min="6" max="16384" width="12.5703125" style="32"/>
  </cols>
  <sheetData>
    <row r="1" spans="1:4" ht="18">
      <c r="A1" s="5" t="s">
        <v>0</v>
      </c>
    </row>
    <row r="3" spans="1:4" ht="18.75" thickBot="1">
      <c r="A3" s="7" t="s">
        <v>211</v>
      </c>
      <c r="B3" s="267" t="s">
        <v>350</v>
      </c>
      <c r="C3" s="267"/>
      <c r="D3" s="267"/>
    </row>
    <row r="4" spans="1:4" ht="16.5" thickBot="1">
      <c r="A4" s="84" t="s">
        <v>204</v>
      </c>
      <c r="B4" s="85" t="s">
        <v>192</v>
      </c>
      <c r="C4" s="85" t="s">
        <v>193</v>
      </c>
      <c r="D4" s="86" t="s">
        <v>205</v>
      </c>
    </row>
    <row r="5" spans="1:4">
      <c r="A5" s="68" t="s">
        <v>213</v>
      </c>
      <c r="B5" s="87"/>
      <c r="C5" s="97"/>
      <c r="D5" s="83"/>
    </row>
    <row r="6" spans="1:4">
      <c r="A6" s="60" t="s">
        <v>237</v>
      </c>
      <c r="B6" s="72">
        <f>B5-B7</f>
        <v>0</v>
      </c>
      <c r="C6" s="88"/>
      <c r="D6" s="74"/>
    </row>
    <row r="7" spans="1:4" ht="16.5" thickBot="1">
      <c r="A7" s="70" t="s">
        <v>212</v>
      </c>
      <c r="B7" s="73">
        <f>B8+B9</f>
        <v>0</v>
      </c>
      <c r="C7" s="88"/>
      <c r="D7" s="75"/>
    </row>
    <row r="8" spans="1:4" ht="16.5" thickBot="1">
      <c r="A8" s="71" t="s">
        <v>206</v>
      </c>
      <c r="B8" s="89"/>
      <c r="C8" s="90"/>
      <c r="D8" s="76"/>
    </row>
    <row r="9" spans="1:4">
      <c r="A9" s="59" t="s">
        <v>265</v>
      </c>
      <c r="B9" s="91"/>
      <c r="C9" s="92"/>
      <c r="D9" s="65"/>
    </row>
    <row r="10" spans="1:4" ht="16.5" thickBot="1">
      <c r="A10" s="70" t="s">
        <v>237</v>
      </c>
      <c r="B10" s="58">
        <f>B9-B11</f>
        <v>0</v>
      </c>
      <c r="C10" s="64">
        <f>C11</f>
        <v>0</v>
      </c>
      <c r="D10" s="67"/>
    </row>
    <row r="11" spans="1:4">
      <c r="A11" s="59" t="s">
        <v>214</v>
      </c>
      <c r="B11" s="93">
        <f>SUM(B12:B16)</f>
        <v>0</v>
      </c>
      <c r="C11" s="94">
        <f>C12+C13+C14+C15+C16</f>
        <v>0</v>
      </c>
      <c r="D11" s="65"/>
    </row>
    <row r="12" spans="1:4">
      <c r="A12" s="60" t="s">
        <v>233</v>
      </c>
      <c r="B12" s="57">
        <f>B17</f>
        <v>0</v>
      </c>
      <c r="C12" s="63">
        <f>C17</f>
        <v>0</v>
      </c>
      <c r="D12" s="66"/>
    </row>
    <row r="13" spans="1:4">
      <c r="A13" s="60" t="s">
        <v>301</v>
      </c>
      <c r="B13" s="35"/>
      <c r="C13" s="77"/>
      <c r="D13" s="66"/>
    </row>
    <row r="14" spans="1:4">
      <c r="A14" s="60" t="s">
        <v>302</v>
      </c>
      <c r="B14" s="35"/>
      <c r="C14" s="77"/>
      <c r="D14" s="66"/>
    </row>
    <row r="15" spans="1:4">
      <c r="A15" s="60" t="s">
        <v>303</v>
      </c>
      <c r="B15" s="35"/>
      <c r="C15" s="77"/>
      <c r="D15" s="66"/>
    </row>
    <row r="16" spans="1:4" ht="16.5" thickBot="1">
      <c r="A16" s="70" t="s">
        <v>304</v>
      </c>
      <c r="B16" s="36"/>
      <c r="C16" s="78"/>
      <c r="D16" s="67"/>
    </row>
    <row r="17" spans="1:4">
      <c r="A17" s="68" t="s">
        <v>267</v>
      </c>
      <c r="B17" s="95">
        <f>B18+B19+B20</f>
        <v>0</v>
      </c>
      <c r="C17" s="96">
        <f>C18+C19+C20</f>
        <v>0</v>
      </c>
      <c r="D17" s="69"/>
    </row>
    <row r="18" spans="1:4">
      <c r="A18" s="61" t="s">
        <v>234</v>
      </c>
      <c r="B18" s="79"/>
      <c r="C18" s="80"/>
      <c r="D18" s="66"/>
    </row>
    <row r="19" spans="1:4">
      <c r="A19" s="61" t="s">
        <v>235</v>
      </c>
      <c r="B19" s="79"/>
      <c r="C19" s="80"/>
      <c r="D19" s="66"/>
    </row>
    <row r="20" spans="1:4" ht="16.5" thickBot="1">
      <c r="A20" s="62" t="s">
        <v>236</v>
      </c>
      <c r="B20" s="81"/>
      <c r="C20" s="82"/>
      <c r="D20" s="67"/>
    </row>
    <row r="21" spans="1:4">
      <c r="B21" s="34"/>
      <c r="C21" s="34"/>
    </row>
    <row r="22" spans="1:4">
      <c r="A22" s="33" t="s">
        <v>215</v>
      </c>
    </row>
    <row r="23" spans="1:4">
      <c r="A23" s="34" t="s">
        <v>238</v>
      </c>
    </row>
  </sheetData>
  <mergeCells count="1">
    <mergeCell ref="B3:D3"/>
  </mergeCells>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15"/>
  <sheetViews>
    <sheetView zoomScaleNormal="100" workbookViewId="0">
      <selection activeCell="C5" sqref="C5"/>
    </sheetView>
  </sheetViews>
  <sheetFormatPr defaultColWidth="12.5703125" defaultRowHeight="15.75"/>
  <cols>
    <col min="1" max="1" width="58.5703125" style="32" customWidth="1"/>
    <col min="2" max="2" width="15.5703125" style="32" customWidth="1"/>
    <col min="3" max="3" width="36.140625" style="32" customWidth="1"/>
    <col min="4" max="4" width="12.5703125" style="32" customWidth="1"/>
    <col min="5" max="16384" width="12.5703125" style="32"/>
  </cols>
  <sheetData>
    <row r="1" spans="1:4" ht="18">
      <c r="A1" s="5" t="s">
        <v>0</v>
      </c>
    </row>
    <row r="3" spans="1:4" ht="18.75" thickBot="1">
      <c r="A3" s="7" t="s">
        <v>268</v>
      </c>
      <c r="B3" s="267" t="s">
        <v>350</v>
      </c>
      <c r="C3" s="268"/>
      <c r="D3" s="154"/>
    </row>
    <row r="4" spans="1:4" ht="16.5" thickBot="1">
      <c r="A4" s="84" t="s">
        <v>204</v>
      </c>
      <c r="B4" s="85" t="s">
        <v>192</v>
      </c>
      <c r="C4" s="86" t="s">
        <v>205</v>
      </c>
    </row>
    <row r="5" spans="1:4">
      <c r="A5" s="116" t="s">
        <v>273</v>
      </c>
      <c r="B5" s="110">
        <f>SUMIF('G-4.1 SG&amp;A listing'!C:C,"Yes",'G-4.1 SG&amp;A listing'!E:E)</f>
        <v>0</v>
      </c>
      <c r="C5" s="109" t="s">
        <v>332</v>
      </c>
    </row>
    <row r="6" spans="1:4" ht="16.5" thickBot="1">
      <c r="A6" s="129" t="s">
        <v>237</v>
      </c>
      <c r="B6" s="128">
        <f>B5-B7</f>
        <v>0</v>
      </c>
      <c r="C6" s="126"/>
    </row>
    <row r="7" spans="1:4">
      <c r="A7" s="116" t="s">
        <v>274</v>
      </c>
      <c r="B7" s="110">
        <f>SUM(B8:B12)</f>
        <v>0</v>
      </c>
      <c r="C7" s="109"/>
    </row>
    <row r="8" spans="1:4">
      <c r="A8" s="130" t="s">
        <v>270</v>
      </c>
      <c r="B8" s="113"/>
      <c r="C8" s="74"/>
    </row>
    <row r="9" spans="1:4">
      <c r="A9" s="130" t="s">
        <v>269</v>
      </c>
      <c r="B9" s="113"/>
      <c r="C9" s="74"/>
    </row>
    <row r="10" spans="1:4">
      <c r="A10" s="131" t="s">
        <v>275</v>
      </c>
      <c r="B10" s="111"/>
      <c r="C10" s="74"/>
    </row>
    <row r="11" spans="1:4">
      <c r="A11" s="131" t="s">
        <v>300</v>
      </c>
      <c r="B11" s="111"/>
      <c r="C11" s="74"/>
    </row>
    <row r="12" spans="1:4" ht="16.5" thickBot="1">
      <c r="A12" s="117" t="s">
        <v>276</v>
      </c>
      <c r="B12" s="112"/>
      <c r="C12" s="75"/>
    </row>
    <row r="13" spans="1:4">
      <c r="B13" s="34"/>
    </row>
    <row r="14" spans="1:4">
      <c r="A14" s="33" t="s">
        <v>215</v>
      </c>
    </row>
    <row r="15" spans="1:4">
      <c r="A15" s="34" t="s">
        <v>238</v>
      </c>
    </row>
  </sheetData>
  <mergeCells count="1">
    <mergeCell ref="B3:C3"/>
  </mergeCells>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showZeros="0" zoomScaleNormal="100" workbookViewId="0">
      <selection activeCell="G18" sqref="G18"/>
    </sheetView>
  </sheetViews>
  <sheetFormatPr defaultRowHeight="12.75"/>
  <cols>
    <col min="1" max="1" width="20.7109375" style="155" customWidth="1"/>
    <col min="2" max="37" width="10.7109375" style="38" customWidth="1"/>
    <col min="38" max="16384" width="9.140625" style="38"/>
  </cols>
  <sheetData>
    <row r="1" spans="1:40" s="166" customFormat="1" ht="18">
      <c r="A1" s="5" t="s">
        <v>0</v>
      </c>
    </row>
    <row r="2" spans="1:40" s="166" customFormat="1" ht="18">
      <c r="A2" s="6"/>
      <c r="B2" s="167"/>
      <c r="C2" s="167"/>
      <c r="D2" s="167"/>
      <c r="E2" s="167"/>
      <c r="F2" s="167"/>
      <c r="G2" s="167"/>
      <c r="H2" s="167"/>
      <c r="I2" s="167"/>
    </row>
    <row r="3" spans="1:40" s="166" customFormat="1" ht="18">
      <c r="A3" s="7" t="s">
        <v>355</v>
      </c>
    </row>
    <row r="4" spans="1:40" s="166" customFormat="1" ht="18">
      <c r="A4" s="165"/>
      <c r="B4" s="164"/>
      <c r="C4" s="164"/>
      <c r="D4" s="164"/>
      <c r="E4" s="164"/>
      <c r="F4" s="164"/>
      <c r="G4" s="164"/>
      <c r="H4" s="164"/>
      <c r="I4" s="164"/>
      <c r="J4" s="164"/>
      <c r="K4" s="164"/>
      <c r="L4" s="164"/>
      <c r="M4" s="164"/>
      <c r="N4" s="164"/>
      <c r="O4" s="164"/>
      <c r="P4" s="164"/>
      <c r="Q4" s="164"/>
      <c r="R4" s="164"/>
      <c r="S4" s="164"/>
      <c r="T4" s="164"/>
      <c r="U4" s="164"/>
      <c r="V4" s="164"/>
      <c r="AB4" s="164"/>
      <c r="AC4" s="164"/>
      <c r="AE4" s="164"/>
      <c r="AG4" s="164"/>
      <c r="AI4" s="164"/>
      <c r="AJ4" s="164"/>
      <c r="AK4" s="164"/>
      <c r="AL4" s="164"/>
      <c r="AN4" s="164"/>
    </row>
    <row r="5" spans="1:40" s="163" customFormat="1" ht="38.25">
      <c r="A5" s="165" t="s">
        <v>87</v>
      </c>
      <c r="B5" s="164" t="s">
        <v>88</v>
      </c>
      <c r="C5" s="21" t="s">
        <v>349</v>
      </c>
      <c r="D5" s="21" t="s">
        <v>347</v>
      </c>
      <c r="E5" s="21" t="s">
        <v>89</v>
      </c>
      <c r="F5" s="21" t="s">
        <v>278</v>
      </c>
      <c r="G5" s="21" t="s">
        <v>346</v>
      </c>
      <c r="H5" s="21" t="s">
        <v>348</v>
      </c>
      <c r="I5" s="164" t="s">
        <v>90</v>
      </c>
      <c r="J5" s="164" t="s">
        <v>91</v>
      </c>
      <c r="K5" s="164" t="s">
        <v>92</v>
      </c>
      <c r="L5" s="164" t="s">
        <v>109</v>
      </c>
      <c r="M5" s="164" t="s">
        <v>93</v>
      </c>
      <c r="N5" s="164" t="s">
        <v>105</v>
      </c>
      <c r="O5" s="164" t="s">
        <v>118</v>
      </c>
      <c r="P5" s="164" t="s">
        <v>80</v>
      </c>
      <c r="Q5" s="164" t="s">
        <v>95</v>
      </c>
      <c r="R5" s="164" t="s">
        <v>148</v>
      </c>
      <c r="S5" s="164" t="s">
        <v>81</v>
      </c>
      <c r="T5" s="164" t="s">
        <v>82</v>
      </c>
      <c r="U5" s="164" t="s">
        <v>96</v>
      </c>
      <c r="V5" s="164" t="s">
        <v>98</v>
      </c>
      <c r="W5" s="164" t="s">
        <v>116</v>
      </c>
      <c r="X5" s="164" t="s">
        <v>84</v>
      </c>
      <c r="Y5" s="164" t="s">
        <v>123</v>
      </c>
      <c r="Z5" s="164" t="s">
        <v>85</v>
      </c>
      <c r="AA5" s="164" t="s">
        <v>124</v>
      </c>
      <c r="AB5" s="164" t="s">
        <v>86</v>
      </c>
      <c r="AC5" s="164" t="s">
        <v>125</v>
      </c>
      <c r="AD5" s="164" t="s">
        <v>102</v>
      </c>
      <c r="AE5" s="164" t="s">
        <v>126</v>
      </c>
      <c r="AF5" s="164" t="s">
        <v>103</v>
      </c>
      <c r="AG5" s="164" t="s">
        <v>127</v>
      </c>
      <c r="AH5" s="164" t="s">
        <v>128</v>
      </c>
      <c r="AI5" s="164" t="s">
        <v>129</v>
      </c>
      <c r="AJ5" s="164" t="s">
        <v>104</v>
      </c>
      <c r="AK5" s="164" t="s">
        <v>345</v>
      </c>
    </row>
    <row r="6" spans="1:40" s="44" customFormat="1">
      <c r="A6" s="44" t="s">
        <v>54</v>
      </c>
      <c r="B6" s="44" t="s">
        <v>55</v>
      </c>
      <c r="C6" s="18" t="s">
        <v>280</v>
      </c>
      <c r="D6" s="18" t="s">
        <v>279</v>
      </c>
      <c r="E6" s="18" t="s">
        <v>342</v>
      </c>
      <c r="F6" s="18" t="s">
        <v>340</v>
      </c>
      <c r="G6" s="18" t="s">
        <v>338</v>
      </c>
      <c r="H6" s="18" t="s">
        <v>56</v>
      </c>
      <c r="K6" s="44" t="s">
        <v>57</v>
      </c>
      <c r="L6" s="44" t="s">
        <v>58</v>
      </c>
      <c r="M6" s="44" t="s">
        <v>59</v>
      </c>
      <c r="N6" s="44" t="s">
        <v>60</v>
      </c>
      <c r="O6" s="44" t="s">
        <v>61</v>
      </c>
      <c r="P6" s="44" t="s">
        <v>62</v>
      </c>
      <c r="Q6" s="44" t="s">
        <v>63</v>
      </c>
      <c r="R6" s="44" t="s">
        <v>112</v>
      </c>
      <c r="S6" s="44" t="s">
        <v>64</v>
      </c>
      <c r="T6" s="44" t="s">
        <v>65</v>
      </c>
      <c r="U6" s="44" t="s">
        <v>66</v>
      </c>
      <c r="V6" s="44" t="s">
        <v>67</v>
      </c>
      <c r="W6" s="44" t="s">
        <v>114</v>
      </c>
      <c r="X6" s="44" t="s">
        <v>68</v>
      </c>
      <c r="Y6" s="44" t="s">
        <v>119</v>
      </c>
      <c r="Z6" s="44" t="s">
        <v>69</v>
      </c>
      <c r="AA6" s="44" t="s">
        <v>113</v>
      </c>
      <c r="AB6" s="44" t="s">
        <v>70</v>
      </c>
      <c r="AC6" s="44" t="s">
        <v>140</v>
      </c>
      <c r="AD6" s="44" t="s">
        <v>71</v>
      </c>
      <c r="AE6" s="44" t="s">
        <v>141</v>
      </c>
      <c r="AF6" s="44" t="s">
        <v>72</v>
      </c>
      <c r="AG6" s="44" t="s">
        <v>144</v>
      </c>
      <c r="AH6" s="44" t="s">
        <v>73</v>
      </c>
      <c r="AI6" s="44" t="s">
        <v>154</v>
      </c>
      <c r="AJ6" s="44" t="s">
        <v>74</v>
      </c>
      <c r="AK6" s="44" t="s">
        <v>145</v>
      </c>
    </row>
    <row r="7" spans="1:40">
      <c r="A7" s="161"/>
      <c r="G7" s="38" t="str">
        <f>CONCATENATE(C7,"-",D7,"-",E7)</f>
        <v>--</v>
      </c>
      <c r="J7" s="160"/>
      <c r="K7" s="160"/>
      <c r="L7" s="159">
        <f>VALUE(ROUNDUP(MONTH(K7)/12*4,0)*3&amp;"/"&amp;YEAR(K7))</f>
        <v>61</v>
      </c>
      <c r="O7" s="162"/>
      <c r="P7" s="43"/>
      <c r="Q7" s="151"/>
      <c r="R7" s="151" t="e">
        <f>Q7/P7</f>
        <v>#DIV/0!</v>
      </c>
      <c r="S7" s="151"/>
      <c r="T7" s="151"/>
      <c r="U7" s="151"/>
      <c r="V7" s="151">
        <f>Q7-S7-T7+U7</f>
        <v>0</v>
      </c>
      <c r="W7" s="151" t="e">
        <f>V7/P7</f>
        <v>#DIV/0!</v>
      </c>
      <c r="X7" s="151"/>
      <c r="Y7" s="151" t="e">
        <f>X7/P7</f>
        <v>#DIV/0!</v>
      </c>
      <c r="Z7" s="151"/>
      <c r="AA7" s="151" t="e">
        <f>Z7/P7</f>
        <v>#DIV/0!</v>
      </c>
      <c r="AB7" s="151"/>
      <c r="AC7" s="151" t="e">
        <f>AB7/P7</f>
        <v>#DIV/0!</v>
      </c>
      <c r="AD7" s="151"/>
      <c r="AE7" s="151" t="e">
        <f>AD7/P7</f>
        <v>#DIV/0!</v>
      </c>
      <c r="AF7" s="151"/>
      <c r="AG7" s="151" t="e">
        <f>AF7/P7</f>
        <v>#DIV/0!</v>
      </c>
      <c r="AH7" s="151"/>
      <c r="AI7" s="151" t="e">
        <f>AH7/P7</f>
        <v>#DIV/0!</v>
      </c>
      <c r="AJ7" s="151"/>
      <c r="AK7" s="151" t="e">
        <f>AJ7/P7</f>
        <v>#DIV/0!</v>
      </c>
    </row>
    <row r="8" spans="1:40">
      <c r="A8" s="161"/>
      <c r="K8" s="160"/>
      <c r="L8" s="159"/>
    </row>
    <row r="9" spans="1:40">
      <c r="A9" s="42" t="s">
        <v>1</v>
      </c>
      <c r="B9" s="41" t="s">
        <v>45</v>
      </c>
      <c r="C9" s="41"/>
      <c r="D9" s="41"/>
      <c r="E9" s="41"/>
      <c r="F9" s="41"/>
      <c r="G9" s="158"/>
    </row>
    <row r="10" spans="1:40">
      <c r="A10" s="42"/>
      <c r="B10" s="41" t="s">
        <v>46</v>
      </c>
      <c r="C10" s="41"/>
      <c r="D10" s="41"/>
      <c r="E10" s="41"/>
      <c r="F10" s="41"/>
      <c r="G10" s="158"/>
    </row>
    <row r="11" spans="1:40">
      <c r="A11" s="42" t="s">
        <v>2</v>
      </c>
      <c r="B11" s="41" t="s">
        <v>178</v>
      </c>
      <c r="C11" s="41"/>
      <c r="D11" s="41"/>
      <c r="E11" s="41"/>
      <c r="F11" s="41"/>
      <c r="G11" s="158"/>
    </row>
    <row r="12" spans="1:40" s="17" customFormat="1">
      <c r="A12" s="10" t="s">
        <v>280</v>
      </c>
      <c r="B12" s="12" t="s">
        <v>344</v>
      </c>
      <c r="C12" s="16"/>
      <c r="D12" s="16"/>
      <c r="F12" s="19"/>
      <c r="G12" s="16"/>
      <c r="H12" s="16"/>
    </row>
    <row r="13" spans="1:40" s="17" customFormat="1">
      <c r="A13" s="10" t="s">
        <v>279</v>
      </c>
      <c r="B13" s="12" t="s">
        <v>341</v>
      </c>
      <c r="C13" s="16"/>
      <c r="D13" s="16"/>
      <c r="F13" s="19"/>
      <c r="G13" s="16"/>
      <c r="H13" s="16"/>
    </row>
    <row r="14" spans="1:40" s="17" customFormat="1">
      <c r="A14" s="10" t="s">
        <v>342</v>
      </c>
      <c r="B14" s="16" t="s">
        <v>28</v>
      </c>
      <c r="C14" s="16"/>
      <c r="D14" s="16"/>
      <c r="F14" s="19"/>
      <c r="G14" s="16"/>
      <c r="H14" s="16"/>
    </row>
    <row r="15" spans="1:40" s="17" customFormat="1">
      <c r="A15" s="10" t="s">
        <v>340</v>
      </c>
      <c r="B15" s="12" t="s">
        <v>351</v>
      </c>
      <c r="C15" s="16"/>
      <c r="D15" s="16"/>
      <c r="F15" s="19"/>
      <c r="G15" s="16"/>
      <c r="H15" s="16"/>
    </row>
    <row r="16" spans="1:40" s="17" customFormat="1">
      <c r="A16" s="10" t="s">
        <v>338</v>
      </c>
      <c r="B16" s="12" t="s">
        <v>339</v>
      </c>
      <c r="C16" s="16"/>
      <c r="D16" s="16"/>
      <c r="F16" s="19"/>
      <c r="G16" s="16"/>
      <c r="H16" s="16"/>
    </row>
    <row r="17" spans="1:8" s="17" customFormat="1">
      <c r="A17" s="10" t="s">
        <v>56</v>
      </c>
      <c r="B17" s="11" t="s">
        <v>343</v>
      </c>
      <c r="C17" s="16"/>
      <c r="D17" s="16"/>
      <c r="F17" s="19"/>
      <c r="G17" s="16"/>
      <c r="H17" s="16"/>
    </row>
    <row r="18" spans="1:8">
      <c r="A18" s="42" t="s">
        <v>5</v>
      </c>
      <c r="B18" s="41" t="s">
        <v>179</v>
      </c>
      <c r="C18" s="41"/>
      <c r="D18" s="41"/>
      <c r="E18" s="41"/>
      <c r="F18" s="41"/>
      <c r="G18" s="158"/>
    </row>
    <row r="19" spans="1:8">
      <c r="A19" s="42"/>
      <c r="B19" s="41" t="s">
        <v>299</v>
      </c>
      <c r="C19" s="41"/>
      <c r="D19" s="41"/>
      <c r="E19" s="41"/>
      <c r="F19" s="41"/>
      <c r="G19" s="158"/>
    </row>
    <row r="20" spans="1:8" s="156" customFormat="1">
      <c r="A20" s="40" t="s">
        <v>6</v>
      </c>
      <c r="B20" s="39" t="s">
        <v>149</v>
      </c>
      <c r="C20" s="39"/>
      <c r="D20" s="39"/>
      <c r="E20" s="39"/>
      <c r="F20" s="39"/>
      <c r="G20" s="157"/>
    </row>
    <row r="21" spans="1:8" s="156" customFormat="1">
      <c r="A21" s="40" t="s">
        <v>7</v>
      </c>
      <c r="B21" s="39" t="s">
        <v>190</v>
      </c>
      <c r="C21" s="39"/>
      <c r="D21" s="39"/>
      <c r="E21" s="39"/>
      <c r="F21" s="39"/>
      <c r="G21" s="157"/>
    </row>
    <row r="22" spans="1:8" s="156" customFormat="1">
      <c r="A22" s="40" t="s">
        <v>8</v>
      </c>
      <c r="B22" s="39" t="s">
        <v>47</v>
      </c>
      <c r="C22" s="39"/>
      <c r="D22" s="39"/>
      <c r="E22" s="39"/>
      <c r="F22" s="39"/>
    </row>
    <row r="23" spans="1:8" s="156" customFormat="1">
      <c r="A23" s="40" t="s">
        <v>9</v>
      </c>
      <c r="B23" s="39" t="s">
        <v>180</v>
      </c>
      <c r="C23" s="39"/>
      <c r="D23" s="39"/>
      <c r="E23" s="39"/>
      <c r="F23" s="39"/>
    </row>
    <row r="24" spans="1:8" s="156" customFormat="1">
      <c r="A24" s="40" t="s">
        <v>10</v>
      </c>
      <c r="B24" s="39" t="s">
        <v>30</v>
      </c>
      <c r="C24" s="39"/>
      <c r="D24" s="39"/>
      <c r="E24" s="39"/>
      <c r="F24" s="39"/>
    </row>
    <row r="25" spans="1:8" s="156" customFormat="1">
      <c r="A25" s="40" t="s">
        <v>11</v>
      </c>
      <c r="B25" s="39" t="s">
        <v>31</v>
      </c>
      <c r="C25" s="39"/>
      <c r="D25" s="39"/>
      <c r="E25" s="39"/>
      <c r="F25" s="39"/>
    </row>
    <row r="26" spans="1:8" s="156" customFormat="1">
      <c r="A26" s="40" t="s">
        <v>177</v>
      </c>
      <c r="B26" s="39" t="s">
        <v>182</v>
      </c>
      <c r="C26" s="39"/>
      <c r="D26" s="39"/>
      <c r="E26" s="39"/>
      <c r="F26" s="39"/>
    </row>
    <row r="27" spans="1:8" s="156" customFormat="1">
      <c r="A27" s="40" t="s">
        <v>12</v>
      </c>
      <c r="B27" s="39" t="s">
        <v>183</v>
      </c>
      <c r="C27" s="39"/>
      <c r="D27" s="39"/>
      <c r="E27" s="39"/>
      <c r="F27" s="39"/>
    </row>
    <row r="28" spans="1:8" s="156" customFormat="1">
      <c r="A28" s="40" t="s">
        <v>13</v>
      </c>
      <c r="B28" s="39" t="s">
        <v>289</v>
      </c>
      <c r="C28" s="39"/>
      <c r="D28" s="39"/>
      <c r="E28" s="39"/>
      <c r="F28" s="39"/>
    </row>
    <row r="29" spans="1:8" s="156" customFormat="1">
      <c r="A29" s="40" t="s">
        <v>14</v>
      </c>
      <c r="B29" s="39" t="s">
        <v>33</v>
      </c>
      <c r="C29" s="39"/>
      <c r="D29" s="39"/>
      <c r="E29" s="39"/>
      <c r="F29" s="39"/>
    </row>
    <row r="30" spans="1:8" s="156" customFormat="1">
      <c r="A30" s="40" t="s">
        <v>15</v>
      </c>
      <c r="B30" s="39" t="s">
        <v>38</v>
      </c>
      <c r="C30" s="39"/>
      <c r="D30" s="39"/>
      <c r="E30" s="39"/>
      <c r="F30" s="39"/>
    </row>
    <row r="31" spans="1:8" s="156" customFormat="1">
      <c r="A31" s="40" t="s">
        <v>176</v>
      </c>
      <c r="B31" s="39" t="s">
        <v>181</v>
      </c>
      <c r="C31" s="39"/>
      <c r="D31" s="39"/>
      <c r="E31" s="39"/>
      <c r="F31" s="39"/>
    </row>
    <row r="32" spans="1:8" s="156" customFormat="1">
      <c r="A32" s="40" t="s">
        <v>16</v>
      </c>
      <c r="B32" s="39" t="s">
        <v>34</v>
      </c>
      <c r="C32" s="39"/>
      <c r="D32" s="39"/>
      <c r="E32" s="39"/>
      <c r="F32" s="39"/>
    </row>
    <row r="33" spans="1:6" s="156" customFormat="1">
      <c r="A33" s="40" t="s">
        <v>120</v>
      </c>
      <c r="B33" s="39" t="s">
        <v>184</v>
      </c>
      <c r="C33" s="39"/>
      <c r="D33" s="39"/>
      <c r="E33" s="39"/>
      <c r="F33" s="39"/>
    </row>
    <row r="34" spans="1:6" s="156" customFormat="1">
      <c r="A34" s="40" t="s">
        <v>17</v>
      </c>
      <c r="B34" s="39" t="s">
        <v>48</v>
      </c>
      <c r="C34" s="39"/>
      <c r="D34" s="39"/>
      <c r="E34" s="39"/>
      <c r="F34" s="39"/>
    </row>
    <row r="35" spans="1:6" s="156" customFormat="1">
      <c r="A35" s="40" t="s">
        <v>156</v>
      </c>
      <c r="B35" s="39" t="s">
        <v>185</v>
      </c>
      <c r="C35" s="39"/>
      <c r="D35" s="39"/>
      <c r="E35" s="39"/>
      <c r="F35" s="39"/>
    </row>
    <row r="36" spans="1:6" s="156" customFormat="1">
      <c r="A36" s="40" t="s">
        <v>18</v>
      </c>
      <c r="B36" s="39" t="s">
        <v>49</v>
      </c>
      <c r="C36" s="39"/>
      <c r="D36" s="39"/>
      <c r="E36" s="39"/>
      <c r="F36" s="39"/>
    </row>
    <row r="37" spans="1:6" s="156" customFormat="1">
      <c r="A37" s="40" t="s">
        <v>157</v>
      </c>
      <c r="B37" s="39" t="s">
        <v>186</v>
      </c>
      <c r="C37" s="39"/>
      <c r="D37" s="39"/>
      <c r="E37" s="39"/>
      <c r="F37" s="39"/>
    </row>
    <row r="38" spans="1:6" s="156" customFormat="1">
      <c r="A38" s="40" t="s">
        <v>19</v>
      </c>
      <c r="B38" s="39" t="s">
        <v>41</v>
      </c>
      <c r="C38" s="39"/>
      <c r="D38" s="39"/>
      <c r="E38" s="39"/>
      <c r="F38" s="39"/>
    </row>
    <row r="39" spans="1:6" s="156" customFormat="1">
      <c r="A39" s="40" t="s">
        <v>158</v>
      </c>
      <c r="B39" s="39" t="s">
        <v>187</v>
      </c>
      <c r="C39" s="39"/>
      <c r="D39" s="39"/>
      <c r="E39" s="39"/>
      <c r="F39" s="39"/>
    </row>
    <row r="40" spans="1:6" s="156" customFormat="1">
      <c r="A40" s="40" t="s">
        <v>20</v>
      </c>
      <c r="B40" s="39" t="s">
        <v>42</v>
      </c>
      <c r="C40" s="39"/>
      <c r="D40" s="39"/>
      <c r="E40" s="39"/>
      <c r="F40" s="39"/>
    </row>
    <row r="41" spans="1:6" s="156" customFormat="1">
      <c r="A41" s="40" t="s">
        <v>146</v>
      </c>
      <c r="B41" s="39" t="s">
        <v>188</v>
      </c>
      <c r="C41" s="39"/>
      <c r="D41" s="39"/>
      <c r="E41" s="39"/>
      <c r="F41" s="39"/>
    </row>
    <row r="42" spans="1:6" s="156" customFormat="1">
      <c r="A42" s="40" t="s">
        <v>21</v>
      </c>
      <c r="B42" s="156" t="s">
        <v>50</v>
      </c>
    </row>
    <row r="43" spans="1:6" s="156" customFormat="1">
      <c r="A43" s="40" t="s">
        <v>159</v>
      </c>
      <c r="B43" s="39" t="s">
        <v>189</v>
      </c>
      <c r="C43" s="39"/>
      <c r="D43" s="39"/>
      <c r="E43" s="39"/>
      <c r="F43" s="39"/>
    </row>
    <row r="44" spans="1:6" s="156" customFormat="1">
      <c r="A44" s="40" t="s">
        <v>22</v>
      </c>
      <c r="B44" s="39" t="s">
        <v>353</v>
      </c>
      <c r="C44" s="39"/>
      <c r="D44" s="39"/>
      <c r="E44" s="39"/>
      <c r="F44" s="39"/>
    </row>
    <row r="45" spans="1:6" s="156" customFormat="1">
      <c r="A45" s="40" t="s">
        <v>153</v>
      </c>
      <c r="B45" s="39" t="s">
        <v>352</v>
      </c>
      <c r="C45" s="39"/>
      <c r="D45" s="39"/>
      <c r="E45" s="39"/>
      <c r="F45" s="39"/>
    </row>
    <row r="46" spans="1:6" s="156" customFormat="1">
      <c r="A46" s="40"/>
      <c r="B46" s="39"/>
      <c r="C46" s="39"/>
      <c r="D46" s="39"/>
      <c r="E46" s="39"/>
      <c r="F46" s="39"/>
    </row>
    <row r="47" spans="1:6" s="156" customFormat="1">
      <c r="A47" s="40"/>
      <c r="B47" s="39"/>
      <c r="C47" s="39"/>
      <c r="D47" s="39"/>
      <c r="E47" s="39"/>
      <c r="F47" s="39"/>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D7" sqref="D7"/>
    </sheetView>
  </sheetViews>
  <sheetFormatPr defaultRowHeight="12.75"/>
  <cols>
    <col min="1" max="1" width="20.7109375" customWidth="1"/>
    <col min="2" max="8" width="10.7109375" customWidth="1"/>
  </cols>
  <sheetData>
    <row r="1" spans="1:11" s="1" customFormat="1" ht="18">
      <c r="A1" s="5" t="s">
        <v>0</v>
      </c>
    </row>
    <row r="2" spans="1:11" s="1" customFormat="1" ht="18">
      <c r="A2" s="6"/>
      <c r="B2" s="3"/>
      <c r="C2" s="3"/>
      <c r="D2" s="3"/>
    </row>
    <row r="3" spans="1:11" s="1" customFormat="1" ht="18">
      <c r="A3" s="7" t="s">
        <v>356</v>
      </c>
    </row>
    <row r="4" spans="1:11" s="1" customFormat="1" ht="18">
      <c r="A4" s="7"/>
    </row>
    <row r="5" spans="1:11" s="29" customFormat="1" ht="25.5">
      <c r="A5" s="31" t="s">
        <v>203</v>
      </c>
      <c r="B5" s="4" t="s">
        <v>202</v>
      </c>
      <c r="C5" s="4" t="s">
        <v>88</v>
      </c>
      <c r="D5" s="4" t="s">
        <v>80</v>
      </c>
      <c r="E5" s="4" t="s">
        <v>201</v>
      </c>
      <c r="F5" s="4" t="s">
        <v>200</v>
      </c>
      <c r="G5" s="4" t="s">
        <v>83</v>
      </c>
      <c r="H5" s="4" t="s">
        <v>199</v>
      </c>
      <c r="I5" s="4" t="s">
        <v>94</v>
      </c>
    </row>
    <row r="6" spans="1:11">
      <c r="A6" s="30" t="s">
        <v>54</v>
      </c>
      <c r="B6" s="30" t="s">
        <v>55</v>
      </c>
      <c r="C6" s="30" t="s">
        <v>53</v>
      </c>
      <c r="D6" s="30" t="s">
        <v>56</v>
      </c>
      <c r="E6" s="30" t="s">
        <v>57</v>
      </c>
      <c r="F6" s="30" t="s">
        <v>58</v>
      </c>
      <c r="G6" s="30" t="s">
        <v>59</v>
      </c>
      <c r="H6" s="30" t="s">
        <v>60</v>
      </c>
      <c r="I6" s="30" t="s">
        <v>61</v>
      </c>
    </row>
    <row r="7" spans="1:11">
      <c r="A7" s="30"/>
      <c r="B7" s="30"/>
      <c r="C7" s="30"/>
      <c r="D7" s="30"/>
      <c r="E7" s="30"/>
      <c r="F7" s="30"/>
      <c r="G7" s="30"/>
      <c r="H7" s="30"/>
      <c r="I7" s="30"/>
      <c r="J7" s="30"/>
      <c r="K7" s="30"/>
    </row>
    <row r="8" spans="1:11">
      <c r="A8" s="30"/>
      <c r="B8" s="30"/>
      <c r="C8" s="30"/>
      <c r="D8" s="30"/>
      <c r="E8" s="30"/>
      <c r="F8" s="30"/>
      <c r="G8" s="30"/>
      <c r="H8" s="30"/>
      <c r="I8" s="30"/>
      <c r="J8" s="30"/>
      <c r="K8" s="30"/>
    </row>
    <row r="9" spans="1:11">
      <c r="A9" s="30"/>
      <c r="B9" s="30"/>
      <c r="C9" s="30"/>
      <c r="D9" s="30"/>
      <c r="E9" s="30"/>
      <c r="F9" s="30"/>
      <c r="G9" s="30"/>
      <c r="H9" s="30"/>
      <c r="I9" s="30"/>
      <c r="J9" s="30"/>
      <c r="K9" s="30"/>
    </row>
    <row r="10" spans="1:11">
      <c r="A10" s="10" t="s">
        <v>1</v>
      </c>
      <c r="B10" s="12" t="s">
        <v>325</v>
      </c>
      <c r="C10" s="11"/>
    </row>
    <row r="11" spans="1:11">
      <c r="A11" s="10" t="s">
        <v>2</v>
      </c>
      <c r="B11" s="12" t="s">
        <v>328</v>
      </c>
      <c r="C11" s="11"/>
    </row>
    <row r="12" spans="1:11">
      <c r="A12" s="10" t="s">
        <v>3</v>
      </c>
      <c r="B12" s="12" t="s">
        <v>198</v>
      </c>
      <c r="C12" s="11"/>
    </row>
    <row r="13" spans="1:11">
      <c r="A13" s="10" t="s">
        <v>4</v>
      </c>
      <c r="B13" s="12" t="s">
        <v>326</v>
      </c>
      <c r="C13" s="11"/>
    </row>
    <row r="14" spans="1:11">
      <c r="A14" s="10" t="s">
        <v>5</v>
      </c>
      <c r="B14" s="12" t="s">
        <v>197</v>
      </c>
      <c r="C14" s="11"/>
    </row>
    <row r="15" spans="1:11">
      <c r="A15" s="10" t="s">
        <v>6</v>
      </c>
      <c r="B15" s="12" t="s">
        <v>327</v>
      </c>
      <c r="C15" s="11"/>
    </row>
    <row r="16" spans="1:11">
      <c r="A16" s="10" t="s">
        <v>7</v>
      </c>
      <c r="B16" s="12" t="s">
        <v>196</v>
      </c>
    </row>
    <row r="17" spans="1:2">
      <c r="A17" s="10" t="s">
        <v>8</v>
      </c>
      <c r="B17" t="s">
        <v>195</v>
      </c>
    </row>
    <row r="18" spans="1:2">
      <c r="A18" s="10" t="s">
        <v>9</v>
      </c>
      <c r="B18" t="s">
        <v>194</v>
      </c>
    </row>
    <row r="19" spans="1:2">
      <c r="A19" s="10"/>
      <c r="B19" s="12"/>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Zeros="0" zoomScaleNormal="100" workbookViewId="0">
      <selection activeCell="B9" sqref="B9:B12"/>
    </sheetView>
  </sheetViews>
  <sheetFormatPr defaultRowHeight="12.75"/>
  <cols>
    <col min="1" max="14" width="12.5703125" style="38" customWidth="1"/>
    <col min="15" max="15" width="13.42578125" style="38" customWidth="1"/>
    <col min="16" max="18" width="12.5703125" style="38" customWidth="1"/>
    <col min="19" max="16384" width="9.140625" style="38"/>
  </cols>
  <sheetData>
    <row r="1" spans="1:21" s="166" customFormat="1" ht="18">
      <c r="A1" s="5" t="s">
        <v>0</v>
      </c>
    </row>
    <row r="2" spans="1:21" s="166" customFormat="1" ht="18">
      <c r="A2" s="6"/>
      <c r="B2" s="167"/>
      <c r="C2" s="167"/>
      <c r="D2" s="167"/>
      <c r="E2" s="167"/>
    </row>
    <row r="3" spans="1:21" s="166" customFormat="1" ht="18">
      <c r="A3" s="7" t="s">
        <v>370</v>
      </c>
    </row>
    <row r="4" spans="1:21" s="166" customFormat="1" ht="38.25" customHeight="1">
      <c r="A4" s="50"/>
      <c r="F4" s="269" t="s">
        <v>284</v>
      </c>
      <c r="G4" s="270"/>
      <c r="H4" s="271" t="s">
        <v>369</v>
      </c>
      <c r="I4" s="272"/>
      <c r="J4" s="272"/>
      <c r="K4" s="272"/>
      <c r="L4" s="272"/>
      <c r="M4" s="272"/>
      <c r="N4" s="273"/>
    </row>
    <row r="5" spans="1:21" s="175" customFormat="1" ht="63.75">
      <c r="A5" s="164" t="s">
        <v>349</v>
      </c>
      <c r="B5" s="164" t="s">
        <v>347</v>
      </c>
      <c r="C5" s="164" t="s">
        <v>89</v>
      </c>
      <c r="D5" s="164" t="s">
        <v>278</v>
      </c>
      <c r="E5" s="175" t="s">
        <v>109</v>
      </c>
      <c r="F5" s="180" t="s">
        <v>368</v>
      </c>
      <c r="G5" s="179" t="s">
        <v>367</v>
      </c>
      <c r="H5" s="178" t="s">
        <v>366</v>
      </c>
      <c r="I5" s="178" t="s">
        <v>365</v>
      </c>
      <c r="J5" s="178" t="s">
        <v>364</v>
      </c>
      <c r="K5" s="178" t="s">
        <v>363</v>
      </c>
      <c r="L5" s="178" t="s">
        <v>362</v>
      </c>
      <c r="M5" s="178" t="s">
        <v>361</v>
      </c>
      <c r="N5" s="177" t="s">
        <v>360</v>
      </c>
      <c r="O5" s="175" t="s">
        <v>359</v>
      </c>
      <c r="P5" s="176" t="s">
        <v>285</v>
      </c>
      <c r="Q5" s="176" t="s">
        <v>286</v>
      </c>
      <c r="R5" s="176" t="s">
        <v>104</v>
      </c>
      <c r="S5" s="176" t="s">
        <v>51</v>
      </c>
      <c r="T5" s="176" t="s">
        <v>229</v>
      </c>
      <c r="U5" s="176" t="s">
        <v>106</v>
      </c>
    </row>
    <row r="6" spans="1:21" s="168" customFormat="1">
      <c r="A6" s="44" t="s">
        <v>281</v>
      </c>
      <c r="B6" s="44" t="s">
        <v>282</v>
      </c>
      <c r="C6" s="44" t="s">
        <v>358</v>
      </c>
      <c r="D6" s="44" t="s">
        <v>357</v>
      </c>
      <c r="E6" s="44" t="s">
        <v>55</v>
      </c>
      <c r="F6" s="44" t="s">
        <v>53</v>
      </c>
      <c r="G6" s="44" t="s">
        <v>53</v>
      </c>
      <c r="H6" s="44" t="s">
        <v>53</v>
      </c>
      <c r="I6" s="44" t="s">
        <v>53</v>
      </c>
      <c r="J6" s="44" t="s">
        <v>53</v>
      </c>
      <c r="K6" s="44" t="s">
        <v>53</v>
      </c>
      <c r="L6" s="44" t="s">
        <v>53</v>
      </c>
      <c r="M6" s="44" t="s">
        <v>53</v>
      </c>
      <c r="N6" s="44" t="s">
        <v>53</v>
      </c>
      <c r="O6" s="44" t="s">
        <v>56</v>
      </c>
      <c r="P6" s="44" t="s">
        <v>57</v>
      </c>
      <c r="Q6" s="44" t="s">
        <v>58</v>
      </c>
      <c r="R6" s="44" t="s">
        <v>59</v>
      </c>
      <c r="S6" s="44" t="s">
        <v>60</v>
      </c>
      <c r="T6" s="44" t="s">
        <v>61</v>
      </c>
      <c r="U6" s="44" t="s">
        <v>62</v>
      </c>
    </row>
    <row r="7" spans="1:21" s="168" customFormat="1">
      <c r="E7" s="38" t="str">
        <f>CONCATENATE(A7,"-",B7,"-",C7)</f>
        <v>--</v>
      </c>
      <c r="F7" s="174"/>
      <c r="G7" s="174"/>
      <c r="H7" s="174"/>
      <c r="I7" s="174"/>
      <c r="J7" s="174"/>
      <c r="K7" s="174"/>
      <c r="L7" s="174"/>
      <c r="M7" s="174"/>
      <c r="N7" s="174"/>
      <c r="O7" s="43"/>
      <c r="P7" s="43"/>
      <c r="Q7" s="43"/>
      <c r="R7" s="43"/>
      <c r="S7" s="43"/>
      <c r="T7" s="43">
        <f>SUM(O7:S7)</f>
        <v>0</v>
      </c>
      <c r="U7" s="43" t="e">
        <f>S7/T7</f>
        <v>#DIV/0!</v>
      </c>
    </row>
    <row r="8" spans="1:21" s="168" customFormat="1">
      <c r="A8" s="173"/>
      <c r="B8" s="172"/>
      <c r="C8" s="43"/>
      <c r="D8" s="43"/>
      <c r="E8" s="43"/>
      <c r="F8" s="43"/>
      <c r="G8" s="43"/>
      <c r="H8" s="43"/>
      <c r="I8" s="43"/>
      <c r="J8" s="43"/>
      <c r="K8" s="43"/>
      <c r="L8" s="43"/>
      <c r="M8" s="43"/>
      <c r="N8" s="43"/>
      <c r="O8" s="43"/>
      <c r="P8" s="43"/>
      <c r="Q8" s="43"/>
      <c r="R8" s="171"/>
      <c r="S8" s="43"/>
      <c r="T8" s="38"/>
    </row>
    <row r="9" spans="1:21" s="168" customFormat="1">
      <c r="A9" s="42" t="s">
        <v>283</v>
      </c>
      <c r="B9" s="41" t="s">
        <v>344</v>
      </c>
      <c r="C9" s="38"/>
      <c r="D9" s="38"/>
      <c r="E9" s="38"/>
      <c r="F9" s="38"/>
      <c r="G9" s="38"/>
      <c r="H9" s="38"/>
      <c r="I9" s="38"/>
      <c r="J9" s="38"/>
      <c r="K9" s="38"/>
      <c r="L9" s="38"/>
      <c r="M9" s="38"/>
      <c r="N9" s="38"/>
      <c r="O9" s="38"/>
      <c r="P9" s="38"/>
      <c r="Q9" s="38"/>
      <c r="R9" s="38"/>
      <c r="S9" s="38"/>
      <c r="T9" s="38"/>
    </row>
    <row r="10" spans="1:21" s="168" customFormat="1">
      <c r="A10" s="42" t="s">
        <v>282</v>
      </c>
      <c r="B10" s="41" t="s">
        <v>341</v>
      </c>
      <c r="C10" s="38"/>
      <c r="D10" s="38"/>
      <c r="E10" s="38"/>
      <c r="F10" s="38"/>
      <c r="G10" s="38"/>
      <c r="H10" s="38"/>
      <c r="I10" s="38"/>
      <c r="J10" s="38"/>
      <c r="K10" s="38"/>
      <c r="L10" s="38"/>
      <c r="M10" s="38"/>
      <c r="N10" s="38"/>
      <c r="O10" s="38"/>
      <c r="P10" s="38"/>
      <c r="Q10" s="38"/>
      <c r="R10" s="38"/>
      <c r="S10" s="38"/>
      <c r="T10" s="38"/>
    </row>
    <row r="11" spans="1:21" s="168" customFormat="1">
      <c r="A11" s="42" t="s">
        <v>358</v>
      </c>
      <c r="B11" s="16" t="s">
        <v>28</v>
      </c>
      <c r="C11" s="38"/>
      <c r="D11" s="38"/>
      <c r="E11" s="38"/>
      <c r="F11" s="38"/>
      <c r="G11" s="38"/>
      <c r="H11" s="38"/>
      <c r="I11" s="38"/>
      <c r="J11" s="38"/>
      <c r="K11" s="38"/>
      <c r="L11" s="38"/>
      <c r="M11" s="38"/>
      <c r="N11" s="38"/>
      <c r="O11" s="38"/>
      <c r="P11" s="38"/>
      <c r="Q11" s="38"/>
      <c r="R11" s="38"/>
      <c r="S11" s="38"/>
      <c r="T11" s="38"/>
    </row>
    <row r="12" spans="1:21" s="168" customFormat="1">
      <c r="A12" s="170" t="s">
        <v>357</v>
      </c>
      <c r="B12" s="41" t="s">
        <v>351</v>
      </c>
      <c r="C12" s="38"/>
      <c r="D12" s="38"/>
      <c r="E12" s="38"/>
      <c r="F12" s="38"/>
      <c r="G12" s="38"/>
      <c r="H12" s="38"/>
      <c r="I12" s="38"/>
      <c r="J12" s="38"/>
      <c r="K12" s="38"/>
      <c r="L12" s="38"/>
      <c r="M12" s="38"/>
      <c r="N12" s="38"/>
      <c r="O12" s="38"/>
      <c r="P12" s="38"/>
      <c r="Q12" s="38"/>
      <c r="R12" s="38"/>
      <c r="S12" s="38"/>
      <c r="T12" s="38"/>
    </row>
    <row r="13" spans="1:21" s="168" customFormat="1">
      <c r="A13" s="42" t="s">
        <v>55</v>
      </c>
      <c r="B13" s="41" t="s">
        <v>227</v>
      </c>
      <c r="C13" s="38"/>
      <c r="D13" s="38"/>
      <c r="E13" s="38"/>
      <c r="F13" s="38"/>
      <c r="G13" s="38"/>
      <c r="H13" s="38"/>
      <c r="I13" s="38"/>
      <c r="J13" s="38"/>
      <c r="K13" s="38"/>
      <c r="L13" s="38"/>
      <c r="M13" s="38"/>
      <c r="N13" s="38"/>
      <c r="O13" s="38"/>
      <c r="P13" s="38"/>
      <c r="Q13" s="38"/>
      <c r="R13" s="38"/>
      <c r="S13" s="38"/>
      <c r="T13" s="38"/>
    </row>
    <row r="14" spans="1:21" s="168" customFormat="1">
      <c r="A14" s="42" t="s">
        <v>53</v>
      </c>
      <c r="B14" s="41" t="s">
        <v>294</v>
      </c>
      <c r="C14" s="169"/>
      <c r="D14" s="169"/>
      <c r="E14" s="169"/>
      <c r="F14" s="169"/>
      <c r="G14" s="169"/>
      <c r="H14" s="169"/>
      <c r="I14" s="169"/>
      <c r="J14" s="169"/>
      <c r="K14" s="169"/>
      <c r="L14" s="169"/>
      <c r="M14" s="169"/>
      <c r="N14" s="169"/>
      <c r="O14" s="38"/>
      <c r="P14" s="38"/>
      <c r="Q14" s="38"/>
      <c r="R14" s="38"/>
      <c r="S14" s="38"/>
      <c r="T14" s="38"/>
    </row>
    <row r="15" spans="1:21">
      <c r="A15" s="42" t="s">
        <v>56</v>
      </c>
      <c r="B15" s="41" t="s">
        <v>298</v>
      </c>
    </row>
    <row r="16" spans="1:21">
      <c r="A16" s="42" t="s">
        <v>57</v>
      </c>
      <c r="B16" s="41" t="s">
        <v>295</v>
      </c>
    </row>
    <row r="17" spans="1:2">
      <c r="A17" s="42" t="s">
        <v>58</v>
      </c>
      <c r="B17" s="41" t="s">
        <v>296</v>
      </c>
    </row>
    <row r="18" spans="1:2">
      <c r="A18" s="42" t="s">
        <v>59</v>
      </c>
      <c r="B18" s="41" t="s">
        <v>297</v>
      </c>
    </row>
    <row r="19" spans="1:2">
      <c r="A19" s="42" t="s">
        <v>60</v>
      </c>
      <c r="B19" s="41" t="s">
        <v>232</v>
      </c>
    </row>
    <row r="20" spans="1:2">
      <c r="A20" s="42" t="s">
        <v>61</v>
      </c>
      <c r="B20" s="41" t="s">
        <v>230</v>
      </c>
    </row>
    <row r="21" spans="1:2">
      <c r="A21" s="42" t="s">
        <v>62</v>
      </c>
      <c r="B21" s="41" t="s">
        <v>231</v>
      </c>
    </row>
    <row r="23" spans="1:2">
      <c r="A23" s="42"/>
    </row>
    <row r="24" spans="1:2">
      <c r="A24" s="42"/>
    </row>
  </sheetData>
  <mergeCells count="2">
    <mergeCell ref="F4:G4"/>
    <mergeCell ref="H4:N4"/>
  </mergeCells>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A26" sqref="A26"/>
    </sheetView>
  </sheetViews>
  <sheetFormatPr defaultRowHeight="12.75"/>
  <cols>
    <col min="1" max="6" width="23.5703125" customWidth="1"/>
  </cols>
  <sheetData>
    <row r="1" spans="1:6" ht="18">
      <c r="A1" s="5" t="s">
        <v>0</v>
      </c>
      <c r="B1" s="5"/>
      <c r="C1" s="5"/>
    </row>
    <row r="2" spans="1:6" ht="18">
      <c r="A2" s="6"/>
      <c r="B2" s="6"/>
      <c r="C2" s="6"/>
    </row>
    <row r="3" spans="1:6" ht="18">
      <c r="A3" s="7" t="s">
        <v>371</v>
      </c>
      <c r="B3" s="7"/>
      <c r="C3" s="7"/>
    </row>
    <row r="5" spans="1:6">
      <c r="A5" s="37"/>
      <c r="B5" s="37"/>
      <c r="C5" s="37"/>
      <c r="D5" s="37"/>
      <c r="E5" s="37"/>
    </row>
    <row r="6" spans="1:6" ht="28.5" customHeight="1">
      <c r="A6" s="138" t="s">
        <v>216</v>
      </c>
      <c r="B6" s="138" t="s">
        <v>219</v>
      </c>
      <c r="C6" s="138" t="s">
        <v>292</v>
      </c>
      <c r="D6" s="138" t="s">
        <v>218</v>
      </c>
      <c r="E6" s="138" t="s">
        <v>217</v>
      </c>
      <c r="F6" s="139"/>
    </row>
    <row r="7" spans="1:6">
      <c r="A7" s="18" t="s">
        <v>54</v>
      </c>
      <c r="B7" s="18" t="s">
        <v>55</v>
      </c>
      <c r="C7" s="18" t="s">
        <v>53</v>
      </c>
      <c r="D7" s="18" t="s">
        <v>56</v>
      </c>
      <c r="E7" s="18" t="s">
        <v>57</v>
      </c>
    </row>
    <row r="8" spans="1:6">
      <c r="C8" t="s">
        <v>291</v>
      </c>
    </row>
    <row r="10" spans="1:6">
      <c r="A10" s="10" t="s">
        <v>1</v>
      </c>
      <c r="B10" s="12" t="s">
        <v>223</v>
      </c>
      <c r="C10" s="12"/>
    </row>
    <row r="11" spans="1:6">
      <c r="A11" s="15" t="s">
        <v>2</v>
      </c>
      <c r="B11" s="16" t="s">
        <v>222</v>
      </c>
      <c r="C11" s="16"/>
    </row>
    <row r="12" spans="1:6">
      <c r="A12" s="15" t="s">
        <v>3</v>
      </c>
      <c r="B12" t="s">
        <v>293</v>
      </c>
      <c r="C12" s="16"/>
    </row>
    <row r="13" spans="1:6">
      <c r="A13" s="15" t="s">
        <v>4</v>
      </c>
      <c r="B13" s="16" t="s">
        <v>224</v>
      </c>
      <c r="C13" s="16"/>
    </row>
    <row r="14" spans="1:6">
      <c r="A14" s="15" t="s">
        <v>5</v>
      </c>
      <c r="B14" s="16" t="s">
        <v>221</v>
      </c>
    </row>
    <row r="15" spans="1:6">
      <c r="A15" s="37"/>
      <c r="B15" s="37"/>
      <c r="C15" s="37"/>
      <c r="D15" s="37"/>
      <c r="E15" s="37"/>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C23" sqref="C23"/>
    </sheetView>
  </sheetViews>
  <sheetFormatPr defaultColWidth="9" defaultRowHeight="12.75"/>
  <cols>
    <col min="1" max="1" width="15.140625" style="38" customWidth="1"/>
    <col min="2" max="2" width="17.7109375" style="38" customWidth="1"/>
    <col min="3" max="3" width="22" style="38" customWidth="1"/>
    <col min="4" max="4" width="12.5703125" style="38" customWidth="1"/>
    <col min="5" max="16384" width="9" style="38"/>
  </cols>
  <sheetData>
    <row r="1" spans="1:4" ht="18">
      <c r="A1" s="52" t="s">
        <v>0</v>
      </c>
    </row>
    <row r="2" spans="1:4" ht="18">
      <c r="A2" s="51"/>
    </row>
    <row r="3" spans="1:4" ht="18">
      <c r="A3" s="50" t="s">
        <v>371</v>
      </c>
    </row>
    <row r="6" spans="1:4" ht="25.5">
      <c r="A6" s="45"/>
      <c r="B6" s="45" t="s">
        <v>226</v>
      </c>
      <c r="C6" s="45" t="s">
        <v>210</v>
      </c>
    </row>
    <row r="7" spans="1:4" ht="38.25">
      <c r="A7" s="48" t="s">
        <v>207</v>
      </c>
      <c r="B7" s="49">
        <f>'B-4 Upwards sales'!B9</f>
        <v>0</v>
      </c>
      <c r="C7" s="46" t="s">
        <v>209</v>
      </c>
    </row>
    <row r="8" spans="1:4" ht="63.75">
      <c r="A8" s="48" t="s">
        <v>108</v>
      </c>
      <c r="B8" s="49">
        <f>SUMIF('G-4.1 SG&amp;A listing'!C:C,"No",'G-4.1 SG&amp;A listing'!E:E)</f>
        <v>0</v>
      </c>
      <c r="C8" s="46" t="s">
        <v>316</v>
      </c>
    </row>
    <row r="9" spans="1:4" ht="25.5">
      <c r="A9" s="48" t="s">
        <v>208</v>
      </c>
      <c r="B9" s="47" t="e">
        <f>B8/B7</f>
        <v>#DIV/0!</v>
      </c>
      <c r="C9" s="46" t="s">
        <v>220</v>
      </c>
    </row>
    <row r="12" spans="1:4" ht="25.5">
      <c r="A12" s="45" t="s">
        <v>225</v>
      </c>
      <c r="B12" s="45" t="s">
        <v>334</v>
      </c>
      <c r="C12" s="45" t="s">
        <v>333</v>
      </c>
      <c r="D12" s="45" t="s">
        <v>107</v>
      </c>
    </row>
    <row r="13" spans="1:4">
      <c r="A13" s="44" t="s">
        <v>54</v>
      </c>
      <c r="B13" s="44" t="s">
        <v>55</v>
      </c>
      <c r="C13" s="44" t="s">
        <v>53</v>
      </c>
      <c r="D13" s="44" t="s">
        <v>56</v>
      </c>
    </row>
    <row r="14" spans="1:4">
      <c r="B14" s="43"/>
      <c r="C14" s="43"/>
      <c r="D14" s="43" t="e">
        <f>B14*$B$9/C14</f>
        <v>#DIV/0!</v>
      </c>
    </row>
    <row r="16" spans="1:4">
      <c r="A16" s="42" t="s">
        <v>1</v>
      </c>
      <c r="B16" s="41" t="s">
        <v>313</v>
      </c>
    </row>
    <row r="17" spans="1:2">
      <c r="A17" s="40" t="s">
        <v>2</v>
      </c>
      <c r="B17" s="39" t="s">
        <v>310</v>
      </c>
    </row>
    <row r="18" spans="1:2">
      <c r="A18" s="40" t="s">
        <v>3</v>
      </c>
      <c r="B18" s="39" t="s">
        <v>311</v>
      </c>
    </row>
    <row r="19" spans="1:2">
      <c r="A19" s="40" t="s">
        <v>4</v>
      </c>
      <c r="B19" s="39" t="s">
        <v>312</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Zeros="0" zoomScaleNormal="100" workbookViewId="0">
      <selection activeCell="B28" sqref="B28"/>
    </sheetView>
  </sheetViews>
  <sheetFormatPr defaultRowHeight="12.75"/>
  <cols>
    <col min="1" max="18" width="12.5703125" style="181" customWidth="1"/>
    <col min="19" max="16384" width="9.140625" style="181"/>
  </cols>
  <sheetData>
    <row r="1" spans="1:21" s="192" customFormat="1" ht="18">
      <c r="A1" s="5" t="s">
        <v>0</v>
      </c>
    </row>
    <row r="2" spans="1:21" s="192" customFormat="1" ht="18">
      <c r="A2" s="6"/>
      <c r="B2" s="194"/>
      <c r="C2" s="194"/>
      <c r="D2" s="194"/>
    </row>
    <row r="3" spans="1:21" s="192" customFormat="1" ht="18">
      <c r="A3" s="7" t="s">
        <v>372</v>
      </c>
    </row>
    <row r="4" spans="1:21" s="192" customFormat="1" ht="18">
      <c r="A4" s="193"/>
    </row>
    <row r="5" spans="1:21" s="192" customFormat="1" ht="18">
      <c r="A5" s="193"/>
      <c r="F5" s="274" t="s">
        <v>284</v>
      </c>
      <c r="G5" s="275"/>
      <c r="H5" s="276" t="s">
        <v>369</v>
      </c>
      <c r="I5" s="277"/>
      <c r="J5" s="277"/>
      <c r="K5" s="277"/>
      <c r="L5" s="277"/>
      <c r="M5" s="277"/>
      <c r="N5" s="278"/>
    </row>
    <row r="6" spans="1:21" ht="63.75">
      <c r="A6" s="164" t="s">
        <v>349</v>
      </c>
      <c r="B6" s="164" t="s">
        <v>347</v>
      </c>
      <c r="C6" s="164" t="s">
        <v>89</v>
      </c>
      <c r="D6" s="191" t="s">
        <v>278</v>
      </c>
      <c r="E6" s="189" t="s">
        <v>109</v>
      </c>
      <c r="F6" s="190" t="s">
        <v>368</v>
      </c>
      <c r="G6" s="177" t="s">
        <v>367</v>
      </c>
      <c r="H6" s="178" t="s">
        <v>366</v>
      </c>
      <c r="I6" s="178" t="s">
        <v>365</v>
      </c>
      <c r="J6" s="178" t="s">
        <v>364</v>
      </c>
      <c r="K6" s="178" t="s">
        <v>363</v>
      </c>
      <c r="L6" s="178" t="s">
        <v>362</v>
      </c>
      <c r="M6" s="178" t="s">
        <v>361</v>
      </c>
      <c r="N6" s="177" t="s">
        <v>360</v>
      </c>
      <c r="O6" s="189" t="s">
        <v>359</v>
      </c>
      <c r="P6" s="188" t="s">
        <v>285</v>
      </c>
      <c r="Q6" s="188" t="s">
        <v>286</v>
      </c>
      <c r="R6" s="188" t="s">
        <v>104</v>
      </c>
      <c r="S6" s="188" t="s">
        <v>51</v>
      </c>
      <c r="T6" s="188" t="s">
        <v>229</v>
      </c>
      <c r="U6" s="188" t="s">
        <v>106</v>
      </c>
    </row>
    <row r="7" spans="1:21">
      <c r="A7" s="187" t="s">
        <v>281</v>
      </c>
      <c r="B7" s="187" t="s">
        <v>282</v>
      </c>
      <c r="C7" s="187" t="s">
        <v>358</v>
      </c>
      <c r="D7" s="187" t="s">
        <v>357</v>
      </c>
      <c r="E7" s="187" t="s">
        <v>55</v>
      </c>
      <c r="F7" s="187" t="s">
        <v>53</v>
      </c>
      <c r="G7" s="187" t="s">
        <v>53</v>
      </c>
      <c r="H7" s="187" t="s">
        <v>53</v>
      </c>
      <c r="I7" s="187" t="s">
        <v>53</v>
      </c>
      <c r="J7" s="187" t="s">
        <v>53</v>
      </c>
      <c r="K7" s="187" t="s">
        <v>53</v>
      </c>
      <c r="L7" s="187" t="s">
        <v>53</v>
      </c>
      <c r="M7" s="187" t="s">
        <v>53</v>
      </c>
      <c r="N7" s="187" t="s">
        <v>53</v>
      </c>
      <c r="O7" s="187" t="s">
        <v>56</v>
      </c>
      <c r="P7" s="187" t="s">
        <v>57</v>
      </c>
      <c r="Q7" s="187" t="s">
        <v>58</v>
      </c>
      <c r="R7" s="187" t="s">
        <v>59</v>
      </c>
      <c r="S7" s="187" t="s">
        <v>60</v>
      </c>
      <c r="T7" s="187" t="s">
        <v>61</v>
      </c>
      <c r="U7" s="187" t="s">
        <v>62</v>
      </c>
    </row>
    <row r="8" spans="1:21">
      <c r="D8" s="181" t="str">
        <f>CONCATENATE(A8,"-",B8,"-",C8)</f>
        <v>--</v>
      </c>
      <c r="E8" s="174"/>
      <c r="F8" s="174"/>
      <c r="G8" s="174"/>
      <c r="H8" s="174"/>
      <c r="I8" s="174"/>
      <c r="J8" s="174"/>
      <c r="K8" s="174"/>
      <c r="L8" s="174"/>
      <c r="M8" s="174"/>
      <c r="N8" s="174"/>
      <c r="O8" s="43"/>
      <c r="P8" s="43"/>
      <c r="Q8" s="43"/>
      <c r="R8" s="43"/>
      <c r="S8" s="43">
        <f>SUM(O8:R8)</f>
        <v>0</v>
      </c>
      <c r="T8" s="171"/>
      <c r="U8" s="43" t="e">
        <f>S8/T8</f>
        <v>#DIV/0!</v>
      </c>
    </row>
    <row r="9" spans="1:21">
      <c r="A9" s="173"/>
      <c r="B9" s="172"/>
      <c r="C9" s="43"/>
      <c r="D9" s="43"/>
      <c r="E9" s="43"/>
      <c r="F9" s="43"/>
      <c r="G9" s="43"/>
      <c r="H9" s="43"/>
      <c r="I9" s="43"/>
      <c r="J9" s="43"/>
      <c r="K9" s="43"/>
      <c r="L9" s="43"/>
      <c r="M9" s="43"/>
      <c r="N9" s="43"/>
      <c r="O9" s="43"/>
      <c r="P9" s="43"/>
      <c r="Q9" s="171"/>
      <c r="R9" s="43"/>
    </row>
    <row r="10" spans="1:21" s="185" customFormat="1">
      <c r="A10" s="183" t="s">
        <v>283</v>
      </c>
      <c r="B10" s="41" t="s">
        <v>344</v>
      </c>
      <c r="C10" s="181"/>
      <c r="D10" s="181"/>
      <c r="E10" s="181"/>
      <c r="F10" s="181"/>
      <c r="G10" s="181"/>
      <c r="H10" s="181"/>
      <c r="I10" s="181"/>
      <c r="J10" s="181"/>
      <c r="K10" s="181"/>
      <c r="L10" s="181"/>
      <c r="M10" s="181"/>
      <c r="N10" s="181"/>
      <c r="O10" s="181"/>
      <c r="P10" s="181"/>
      <c r="Q10" s="181"/>
      <c r="R10" s="181"/>
      <c r="S10" s="181"/>
      <c r="T10" s="181"/>
    </row>
    <row r="11" spans="1:21" s="185" customFormat="1">
      <c r="A11" s="183" t="s">
        <v>282</v>
      </c>
      <c r="B11" s="41" t="s">
        <v>341</v>
      </c>
      <c r="C11" s="181"/>
      <c r="D11" s="181"/>
      <c r="E11" s="181"/>
      <c r="F11" s="181"/>
      <c r="G11" s="181"/>
      <c r="H11" s="181"/>
      <c r="I11" s="181"/>
      <c r="J11" s="181"/>
      <c r="K11" s="181"/>
      <c r="L11" s="181"/>
      <c r="M11" s="181"/>
      <c r="N11" s="181"/>
      <c r="O11" s="181"/>
      <c r="P11" s="181"/>
      <c r="Q11" s="181"/>
      <c r="R11" s="181"/>
      <c r="S11" s="181"/>
      <c r="T11" s="181"/>
    </row>
    <row r="12" spans="1:21" s="185" customFormat="1">
      <c r="A12" s="183" t="s">
        <v>358</v>
      </c>
      <c r="B12" s="16" t="s">
        <v>28</v>
      </c>
      <c r="C12" s="181"/>
      <c r="D12" s="181"/>
      <c r="E12" s="181"/>
      <c r="F12" s="181"/>
      <c r="G12" s="181"/>
      <c r="H12" s="181"/>
      <c r="I12" s="181"/>
      <c r="J12" s="181"/>
      <c r="K12" s="181"/>
      <c r="L12" s="181"/>
      <c r="M12" s="181"/>
      <c r="N12" s="181"/>
      <c r="O12" s="181"/>
      <c r="P12" s="181"/>
      <c r="Q12" s="181"/>
      <c r="R12" s="181"/>
      <c r="S12" s="181"/>
      <c r="T12" s="181"/>
    </row>
    <row r="13" spans="1:21" s="185" customFormat="1">
      <c r="A13" s="186" t="s">
        <v>357</v>
      </c>
      <c r="B13" s="41" t="s">
        <v>351</v>
      </c>
      <c r="C13" s="181"/>
      <c r="D13" s="181"/>
      <c r="E13" s="181"/>
      <c r="F13" s="181"/>
      <c r="G13" s="181"/>
      <c r="H13" s="181"/>
      <c r="I13" s="181"/>
      <c r="J13" s="181"/>
      <c r="K13" s="181"/>
      <c r="L13" s="181"/>
      <c r="M13" s="181"/>
      <c r="N13" s="181"/>
      <c r="O13" s="181"/>
      <c r="P13" s="181"/>
      <c r="Q13" s="181"/>
      <c r="R13" s="181"/>
      <c r="S13" s="181"/>
      <c r="T13" s="181"/>
    </row>
    <row r="14" spans="1:21" s="185" customFormat="1">
      <c r="A14" s="183" t="s">
        <v>55</v>
      </c>
      <c r="B14" s="182" t="s">
        <v>227</v>
      </c>
      <c r="C14" s="181"/>
      <c r="D14" s="181"/>
      <c r="E14" s="181"/>
      <c r="F14" s="181"/>
      <c r="G14" s="181"/>
      <c r="H14" s="181"/>
      <c r="I14" s="181"/>
      <c r="J14" s="181"/>
      <c r="K14" s="181"/>
      <c r="L14" s="181"/>
      <c r="M14" s="181"/>
      <c r="N14" s="181"/>
      <c r="O14" s="181"/>
      <c r="P14" s="181"/>
      <c r="Q14" s="181"/>
      <c r="R14" s="181"/>
      <c r="S14" s="181"/>
      <c r="T14" s="181"/>
    </row>
    <row r="15" spans="1:21">
      <c r="A15" s="183" t="s">
        <v>53</v>
      </c>
      <c r="B15" s="182" t="s">
        <v>294</v>
      </c>
      <c r="C15" s="184"/>
      <c r="D15" s="184"/>
      <c r="E15" s="184"/>
      <c r="F15" s="184"/>
      <c r="G15" s="184"/>
      <c r="H15" s="184"/>
      <c r="I15" s="184"/>
      <c r="J15" s="184"/>
      <c r="K15" s="184"/>
      <c r="L15" s="184"/>
      <c r="M15" s="184"/>
      <c r="N15" s="184"/>
    </row>
    <row r="16" spans="1:21">
      <c r="A16" s="183" t="s">
        <v>56</v>
      </c>
      <c r="B16" s="182" t="s">
        <v>298</v>
      </c>
    </row>
    <row r="17" spans="1:2">
      <c r="A17" s="183" t="s">
        <v>57</v>
      </c>
      <c r="B17" s="182" t="s">
        <v>295</v>
      </c>
    </row>
    <row r="18" spans="1:2">
      <c r="A18" s="183" t="s">
        <v>58</v>
      </c>
      <c r="B18" s="182" t="s">
        <v>296</v>
      </c>
    </row>
    <row r="19" spans="1:2">
      <c r="A19" s="183" t="s">
        <v>59</v>
      </c>
      <c r="B19" s="182" t="s">
        <v>297</v>
      </c>
    </row>
    <row r="20" spans="1:2">
      <c r="A20" s="183" t="s">
        <v>60</v>
      </c>
      <c r="B20" s="182" t="s">
        <v>232</v>
      </c>
    </row>
    <row r="21" spans="1:2">
      <c r="A21" s="183" t="s">
        <v>61</v>
      </c>
      <c r="B21" s="182" t="s">
        <v>230</v>
      </c>
    </row>
    <row r="22" spans="1:2">
      <c r="A22" s="183" t="s">
        <v>62</v>
      </c>
      <c r="B22" s="182" t="s">
        <v>231</v>
      </c>
    </row>
  </sheetData>
  <mergeCells count="2">
    <mergeCell ref="F5:G5"/>
    <mergeCell ref="H5:N5"/>
  </mergeCells>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7e451fe0-4dc6-437a-a849-bab7965a9aee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Review</TermName>
          <TermId>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TaxCatchAll xmlns="5d55e9dd-4cea-4593-8805-904a126b9efb">
      <Value>50</Value>
      <Value>66</Value>
      <Value>215</Value>
      <Value>397</Value>
      <Value>190</Value>
      <Value>3</Value>
      <Value>1091</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Initiation; Exporter</Comments>
    <_dlc_DocId xmlns="5d55e9dd-4cea-4593-8805-904a126b9efb">X37KMNPMRHAR-1962041061-7322</_dlc_DocId>
    <_dlc_DocIdUrl xmlns="5d55e9dd-4cea-4593-8805-904a126b9efb">
      <Url>https://dochub/div/antidumpingcommission/businessfunctions/operations/steelproducts/reviewsrevocations/_layouts/15/DocIdRedir.aspx?ID=X37KMNPMRHAR-1962041061-7322</Url>
      <Description>X37KMNPMRHAR-1962041061-7322</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Grinding balls</TermName>
          <TermId xmlns="http://schemas.microsoft.com/office/infopath/2007/PartnerControls">3fb8667d-43ba-4a07-b3c9-b15805958341</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520</DocHub_CaseNumb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cca33a9a683fb2b519ef05948be1ae49">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be5745a52815e13fa1ba12f4aa92a43d"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F772A6-D807-47BB-9654-C9AA094C50AA}">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d55e9dd-4cea-4593-8805-904a126b9efb"/>
    <ds:schemaRef ds:uri="http://www.w3.org/XML/1998/namespace"/>
    <ds:schemaRef ds:uri="http://purl.org/dc/dcmitype/"/>
  </ds:schemaRefs>
</ds:datastoreItem>
</file>

<file path=customXml/itemProps2.xml><?xml version="1.0" encoding="utf-8"?>
<ds:datastoreItem xmlns:ds="http://schemas.openxmlformats.org/officeDocument/2006/customXml" ds:itemID="{2338EBE3-91C4-4D12-9572-BEDF7E2156C0}"/>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I-1 Company Turnover</vt:lpstr>
      <vt:lpstr>I-2 Income Tax</vt:lpstr>
      <vt:lpstr>I-3 Grants</vt:lpstr>
      <vt:lpstr>I-4 Tariff and VAT</vt:lpstr>
      <vt:lpstr>I-5 Preferential loans</vt:lpstr>
      <vt:lpstr>'I-5 Preferential loans'!_Toc308772059</vt:lpstr>
      <vt:lpstr>'I-5 Preferential loans'!_Toc438631941</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Merlin, Ben</dc:creator>
  <cp:lastModifiedBy>Merlin, Ben</cp:lastModifiedBy>
  <cp:lastPrinted>2017-08-18T04:47:26Z</cp:lastPrinted>
  <dcterms:created xsi:type="dcterms:W3CDTF">2000-02-28T05:36:12Z</dcterms:created>
  <dcterms:modified xsi:type="dcterms:W3CDTF">2019-07-19T02:32:05Z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e0758d9d-dddf-4084-8917-cb27ae122e78</vt:lpwstr>
  </property>
  <property fmtid="{D5CDD505-2E9C-101B-9397-08002B2CF9AE}" pid="4" name="DocHub_Year">
    <vt:lpwstr>190;#2019|7e451fe0-4dc6-437a-a849-bab7965a9aee</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215;#Grinding balls|3fb8667d-43ba-4a07-b3c9-b15805958341</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