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investigations/docs/"/>
    </mc:Choice>
  </mc:AlternateContent>
  <bookViews>
    <workbookView xWindow="2448" yWindow="-60" windowWidth="15132" windowHeight="9096" tabRatio="707" firstSheet="3" activeTab="3"/>
  </bookViews>
  <sheets>
    <sheet name="B-2 Australian sales" sheetId="37" r:id="rId1"/>
    <sheet name="B-4 Upwards sales" sheetId="17" r:id="rId2"/>
    <sheet name="B-5 Upwards selling expenses" sheetId="27" r:id="rId3"/>
    <sheet name="B-6 Historical sales" sheetId="48" r:id="rId4"/>
    <sheet name="D-2 Domestic sales" sheetId="38" r:id="rId5"/>
    <sheet name="F-2 Third country sales" sheetId="14" r:id="rId6"/>
    <sheet name="G-3 Domestic CTM" sheetId="39" r:id="rId7"/>
    <sheet name="G-4.1 SG&amp;A listing" sheetId="24" r:id="rId8"/>
    <sheet name="G-4.2 Dom SG&amp;A calculation" sheetId="25" r:id="rId9"/>
    <sheet name="G-5 Australian CTM" sheetId="41" r:id="rId10"/>
    <sheet name="G-7.2 Raw material CTM" sheetId="28" r:id="rId11"/>
    <sheet name="G-7.4 Raw material purchases" sheetId="20" r:id="rId12"/>
    <sheet name="G-8 Upwards costs" sheetId="26" r:id="rId13"/>
    <sheet name="G-9 Capacity Utilisation" sheetId="29" r:id="rId14"/>
    <sheet name="L-1 Company Turnover" sheetId="42" r:id="rId15"/>
    <sheet name="L-3 Income Tax" sheetId="43" r:id="rId16"/>
    <sheet name="L-4 Grants" sheetId="44" r:id="rId17"/>
    <sheet name="L-5 VAT and tariff transactions" sheetId="45" r:id="rId18"/>
    <sheet name="L-6 Preferential Loans" sheetId="46" r:id="rId19"/>
  </sheets>
  <calcPr calcId="152511"/>
</workbook>
</file>

<file path=xl/calcChain.xml><?xml version="1.0" encoding="utf-8"?>
<calcChain xmlns="http://schemas.openxmlformats.org/spreadsheetml/2006/main">
  <c r="B9" i="43" l="1"/>
  <c r="C9" i="43"/>
  <c r="D9" i="43"/>
  <c r="D12" i="43" s="1"/>
  <c r="B11" i="43"/>
  <c r="C11" i="43"/>
  <c r="C12" i="43" s="1"/>
  <c r="D11" i="43"/>
  <c r="B12" i="43"/>
  <c r="U10" i="41" l="1"/>
  <c r="W10" i="41" s="1"/>
  <c r="H10" i="41"/>
  <c r="H10" i="39"/>
  <c r="U10" i="39"/>
  <c r="A8" i="38"/>
  <c r="J7" i="38"/>
  <c r="A8" i="37"/>
  <c r="J7" i="37"/>
  <c r="S7" i="37" l="1"/>
  <c r="S7" i="38"/>
  <c r="W10" i="39" l="1"/>
  <c r="AT7" i="38"/>
  <c r="AR7" i="38"/>
  <c r="AP7" i="38"/>
  <c r="AN7" i="38"/>
  <c r="AL7" i="38"/>
  <c r="AJ7" i="38"/>
  <c r="AH7" i="38"/>
  <c r="AE7" i="38"/>
  <c r="AF7" i="38" s="1"/>
  <c r="AA7" i="38"/>
  <c r="BC7" i="37"/>
  <c r="BA7" i="37"/>
  <c r="AY7" i="37"/>
  <c r="AW7" i="37"/>
  <c r="AU7" i="37"/>
  <c r="AS7" i="37"/>
  <c r="AQ7" i="37"/>
  <c r="AO7" i="37"/>
  <c r="AJ7" i="37"/>
  <c r="AH7" i="37"/>
  <c r="AE7" i="37"/>
  <c r="AK7" i="37" s="1"/>
  <c r="AL7" i="37" s="1"/>
  <c r="AA7" i="37"/>
  <c r="AF7" i="37" l="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<sst xmlns="http://schemas.openxmlformats.org/spreadsheetml/2006/main" count="967" uniqueCount="504">
  <si>
    <t>INSERT COMPANY NAME</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</si>
  <si>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</si>
  <si>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</si>
  <si>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</si>
  <si>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</si>
  <si>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</si>
  <si>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</si>
  <si>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</si>
  <si>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</si>
  <si>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</si>
  <si>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</si>
  <si>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</si>
  <si>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</si>
  <si>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</si>
  <si>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</si>
  <si>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</si>
  <si>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</si>
  <si>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</si>
  <si>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</si>
  <si>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</si>
  <si>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</si>
  <si>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</si>
  <si>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</si>
  <si>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</si>
  <si>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</si>
  <si>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</si>
  <si>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</si>
  <si>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</si>
  <si>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</si>
  <si>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</si>
  <si>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</si>
  <si>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</si>
  <si>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</si>
  <si>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</si>
  <si>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</si>
  <si>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</si>
  <si>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</si>
  <si>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</si>
  <si>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</si>
  <si>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</si>
  <si>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</si>
  <si>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</si>
  <si>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</si>
  <si>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</si>
  <si>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</si>
  <si>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</si>
  <si>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</si>
  <si>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</si>
  <si>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</si>
  <si>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</si>
  <si>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</si>
  <si>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</si>
  <si>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</si>
  <si>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</si>
  <si>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</si>
  <si>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</si>
  <si>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</si>
  <si>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</si>
  <si>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</si>
  <si>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</si>
  <si>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</si>
  <si>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</si>
  <si>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</si>
  <si>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</si>
  <si>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</si>
  <si>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</si>
  <si>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</si>
  <si>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</si>
  <si>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</si>
  <si>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</si>
  <si>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</si>
  <si>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</si>
  <si>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</si>
  <si>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</si>
  <si>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</si>
  <si>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</si>
  <si>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</si>
  <si>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</si>
  <si>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</si>
  <si>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</si>
  <si>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</si>
  <si>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</si>
  <si>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</si>
  <si>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</si>
  <si>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</si>
  <si>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</si>
  <si>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</si>
  <si>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</si>
  <si>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</si>
  <si>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</si>
  <si>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</si>
  <si>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</si>
  <si>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</si>
  <si>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</si>
  <si>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</si>
  <si>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</si>
  <si>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</si>
  <si>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</si>
  <si>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</si>
  <si>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</si>
  <si>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</si>
  <si>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</si>
  <si>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</si>
  <si>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</si>
  <si>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</si>
  <si>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</si>
  <si>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</si>
  <si>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</si>
  <si>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</si>
  <si>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</si>
  <si>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</si>
  <si>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</si>
  <si>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</si>
  <si>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</si>
  <si>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</si>
  <si>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</si>
  <si>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</si>
  <si>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</si>
  <si>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</si>
  <si>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</si>
  <si>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</si>
  <si>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</si>
  <si>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</si>
  <si>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</si>
  <si>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</si>
  <si>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</si>
  <si>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</si>
  <si>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</si>
  <si>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</si>
  <si>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</si>
  <si>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</si>
  <si>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</si>
  <si>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</si>
  <si>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</si>
  <si>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</si>
  <si>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</si>
  <si>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</si>
  <si>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</si>
  <si>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</si>
  <si>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</si>
  <si>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</si>
  <si>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</si>
  <si>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</si>
  <si>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</si>
  <si>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</si>
  <si>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</si>
  <si>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</si>
  <si>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</si>
  <si>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</si>
  <si>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</si>
  <si>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</si>
  <si>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</si>
  <si>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</si>
  <si>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</si>
  <si>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</si>
  <si>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</si>
  <si>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</si>
  <si>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Port handling, loading &amp; ancillary expenses.  For example, terminal handling, export inspection, wharfage &amp; other port charges, container tax, document fees &amp; customs</t>
  </si>
  <si>
    <t xml:space="preserve">[11.1]  </t>
  </si>
  <si>
    <t>The level of trade of your customer.</t>
  </si>
  <si>
    <t>Agreed payment terms; eg. 60 days = 60.</t>
  </si>
  <si>
    <t>The amount of any discount deducted on the invoice on each transaction.  If a % discount applies show that % discount applying in another column.</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</si>
  <si>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</si>
  <si>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</si>
  <si>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</si>
  <si>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</si>
  <si>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</si>
  <si>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</si>
  <si>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</si>
  <si>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</si>
  <si>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</si>
  <si>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</si>
  <si>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</si>
  <si>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</si>
  <si>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</si>
  <si>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</si>
  <si>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</si>
  <si>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</si>
  <si>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</si>
  <si>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</si>
  <si>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</si>
  <si>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</si>
  <si>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</si>
  <si>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</si>
  <si>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</si>
  <si>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</si>
  <si>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</si>
  <si>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</si>
  <si>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</si>
  <si>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</si>
  <si>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</si>
  <si>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</si>
  <si>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</si>
  <si>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</si>
  <si>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</si>
  <si>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</si>
  <si>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</si>
  <si>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</si>
  <si>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</si>
  <si>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</si>
  <si>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</si>
  <si>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</si>
  <si>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</si>
  <si>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</si>
  <si>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</si>
  <si>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</si>
  <si>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</si>
  <si>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</si>
  <si>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</si>
  <si>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</si>
  <si>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</si>
  <si>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</si>
  <si>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</si>
  <si>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</si>
  <si>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</si>
  <si>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</si>
  <si>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</si>
  <si>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</si>
  <si>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</si>
  <si>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</si>
  <si>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</si>
  <si>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</si>
  <si>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</si>
  <si>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</si>
  <si>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</si>
  <si>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</si>
  <si>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</si>
  <si>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</si>
  <si>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</si>
  <si>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</si>
  <si>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</si>
  <si>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</si>
  <si>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</si>
  <si>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</si>
  <si>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</si>
  <si>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</si>
  <si>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</si>
  <si>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</si>
  <si>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</si>
  <si>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</si>
  <si>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</si>
  <si>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</si>
  <si>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</si>
  <si>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</si>
  <si>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</si>
  <si>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</si>
  <si>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</si>
  <si>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</si>
  <si>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</si>
  <si>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</si>
  <si>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</si>
  <si>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</si>
  <si>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</si>
  <si>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</si>
  <si>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Model control code. Please use the formula provided</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</si>
  <si>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</si>
  <si>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</si>
  <si>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</si>
  <si>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</si>
  <si>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</si>
  <si>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</si>
  <si>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</si>
  <si>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</si>
  <si>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</si>
  <si>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</si>
  <si>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</si>
  <si>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</si>
  <si>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</si>
  <si>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</si>
  <si>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</si>
  <si>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</si>
  <si>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</si>
  <si>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</si>
  <si>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</si>
  <si>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</si>
  <si>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</si>
  <si>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</si>
  <si>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</si>
  <si>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</si>
  <si>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</si>
  <si>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</si>
  <si>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</si>
  <si>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</si>
  <si>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</si>
  <si>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</si>
  <si>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</si>
  <si>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</si>
  <si>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</si>
  <si>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</si>
  <si>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</si>
  <si>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</si>
  <si>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</si>
  <si>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</si>
  <si>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</si>
  <si>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</si>
  <si>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</si>
  <si>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</si>
  <si>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</si>
  <si>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</si>
  <si>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</si>
  <si>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</si>
  <si>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</si>
  <si>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</si>
  <si>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</si>
  <si>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</si>
  <si>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</si>
  <si>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</si>
  <si>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</si>
  <si>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</si>
  <si>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</si>
  <si>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</si>
  <si>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</si>
  <si>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</si>
  <si>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</si>
  <si>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</si>
  <si>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</si>
  <si>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</si>
  <si>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 xml:space="preserve">     domestic market</t>
  </si>
  <si>
    <t xml:space="preserve">     exports to Australia</t>
  </si>
  <si>
    <t xml:space="preserve">     exports to other countries</t>
  </si>
  <si>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</si>
  <si>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</si>
  <si>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</si>
  <si>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</si>
  <si>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</si>
  <si>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</si>
  <si>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</si>
  <si>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</si>
  <si>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</si>
  <si>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</si>
  <si>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</si>
  <si>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</si>
  <si>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</si>
  <si>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</si>
  <si>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t>Attribution of the subsidy</t>
  </si>
  <si>
    <t>If this grant is a subsidy program listed in the exporter questionnaire, insert the program number. If the grant does not relate to a particular program listed in the exporter questionnaire, leave blank.</t>
  </si>
  <si>
    <t>Program name</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</si>
  <si>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</si>
  <si>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</si>
  <si>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</si>
  <si>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</si>
  <si>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</si>
  <si>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The specific activity/project the benefit was provided for.</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</si>
  <si>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</si>
  <si>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</si>
  <si>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</si>
  <si>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</si>
  <si>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</si>
  <si>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</si>
  <si>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</si>
  <si>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</si>
  <si>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</si>
  <si>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</si>
  <si>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</si>
  <si>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</si>
  <si>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</si>
  <si>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</si>
  <si>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[5.1]</t>
  </si>
  <si>
    <t>[5.2]</t>
  </si>
  <si>
    <t>The date stipulated on the invoice.</t>
  </si>
  <si>
    <t>The invoice number stipulated on the invoice.</t>
  </si>
  <si>
    <t>ID</t>
  </si>
  <si>
    <t xml:space="preserve">[1]  </t>
  </si>
  <si>
    <t xml:space="preserve">Notes:  </t>
  </si>
  <si>
    <t>[4.1]</t>
  </si>
  <si>
    <t>[4.2]</t>
  </si>
  <si>
    <t>[6.1]</t>
  </si>
  <si>
    <t>[6.2]</t>
  </si>
  <si>
    <t>[6.3]</t>
  </si>
  <si>
    <t>[13.1]</t>
  </si>
  <si>
    <t>[29]</t>
  </si>
  <si>
    <t>[29.1]</t>
  </si>
  <si>
    <t>Sequential number to identify each line of data</t>
  </si>
  <si>
    <t xml:space="preserve">[6.1]  </t>
  </si>
  <si>
    <t xml:space="preserve">[6.2]  </t>
  </si>
  <si>
    <t xml:space="preserve">[6.3]  </t>
  </si>
  <si>
    <t xml:space="preserve">[13.1]  </t>
  </si>
  <si>
    <t xml:space="preserve">[29]  </t>
  </si>
  <si>
    <t xml:space="preserve">[29.1]  </t>
  </si>
  <si>
    <t>MCC Category 2 - Coating mass</t>
  </si>
  <si>
    <t>MCC Category 1 - Quality</t>
  </si>
  <si>
    <t>MCC Category 3 - Standard/ Grade</t>
  </si>
  <si>
    <t>MCC Category 4 - BMT</t>
  </si>
  <si>
    <t>MCC Category 5 - Width</t>
  </si>
  <si>
    <t>MCC Category 6 - Form</t>
  </si>
  <si>
    <r>
      <t xml:space="preserve">Category of the model control code. </t>
    </r>
    <r>
      <rPr>
        <b/>
        <sz val="10"/>
        <rFont val="Arial"/>
        <family val="2"/>
      </rPr>
      <t>Please refer to the exporter questionnaire for details of the model control code categories and sub-categories</t>
    </r>
  </si>
  <si>
    <t>Coating mass (g/m2)</t>
  </si>
  <si>
    <t>Standard/Grade</t>
  </si>
  <si>
    <t>BMT (mm)</t>
  </si>
  <si>
    <t>Width (mm)</t>
  </si>
  <si>
    <t>Unit of quantity (kg/MT)</t>
  </si>
  <si>
    <t xml:space="preserve">[4.1]  </t>
  </si>
  <si>
    <t xml:space="preserve">[4.2]  </t>
  </si>
  <si>
    <t>[11.2]</t>
  </si>
  <si>
    <t xml:space="preserve">[11.2]  </t>
  </si>
  <si>
    <t>Unit shown on invoice.</t>
  </si>
  <si>
    <t>The gross invoice value expressed per unit. Gross Invoice Value [13]/Quantity [11]. Please use the formula provided</t>
  </si>
  <si>
    <t>The net invoice value expressed per unit. Net Invoice Value [17]/Quantity [11]. Please use the formula provided</t>
  </si>
  <si>
    <t xml:space="preserve">The amount of ocean freight expressed per unit.  Ocean Freight [19]/Quantity [11]. Please use the formula provided. </t>
  </si>
  <si>
    <t xml:space="preserve">The amount of marine insurance expressed per unit.  Marine Insurance [19]/Quantity [11]. Please use the formula provided. </t>
  </si>
  <si>
    <t>The free on board price expressed per unit. FOB [20]/Quantity [11]. Please use the formula provided</t>
  </si>
  <si>
    <t>Local currency free on board price in local currency expressed per unit. FOB (local currency) [22]/Quantity [11]. Please use the formula provided</t>
  </si>
  <si>
    <t>The amount of packing expenses expressed per unit. Packing [23]/Quantity [11]. Please use the formula provided</t>
  </si>
  <si>
    <t xml:space="preserve">The amount of inland transportation expressed per unit.  Inland Transportation [24]/Quantity [11]. Please use the formula provided. </t>
  </si>
  <si>
    <t xml:space="preserve">The handling and other costs expressed per unit.  Handling &amp; other [25]/Quantity [11]. Please use the formula provided. </t>
  </si>
  <si>
    <t xml:space="preserve">The warranty expenses expressed per unit.  Warranty expenses [26]/Quantity [11]. Please use the formula provided. </t>
  </si>
  <si>
    <t xml:space="preserve">The amount of technical support expressed per unit.  Technical support [27]/Quantity [11]. Please use the formula provided. </t>
  </si>
  <si>
    <t xml:space="preserve">The commissions expressed per unit. Show a separate column for each type of commission.  Commission [28]/Quantity [11]. Please use the formula provided. </t>
  </si>
  <si>
    <t xml:space="preserve">Any other direct selling expenses expressed per unit. Show a separate column for each type of expense incurred. Other costs [29]/Quantity [11]. Please use the formula provided. </t>
  </si>
  <si>
    <t>The quarter the date in [6.2] falls in. Please use the formula provided</t>
  </si>
  <si>
    <t xml:space="preserve">Names of your customers.  If an English version of the name is not easily produced from your automated systems, show a customer code number and in a separate table list each code and name.   </t>
  </si>
  <si>
    <t>[12.2]</t>
  </si>
  <si>
    <t>[12.3]</t>
  </si>
  <si>
    <t xml:space="preserve">[12.2]  </t>
  </si>
  <si>
    <t xml:space="preserve">[12.3]  </t>
  </si>
  <si>
    <t>Invoice currency</t>
  </si>
  <si>
    <t xml:space="preserve">The gross invoice expressed per unit. Gross Invoice Value [12]/Quantity [11]. Please use the formula provided </t>
  </si>
  <si>
    <t xml:space="preserve">The net invoice value expressed per unit. Net Invoice Value [16]/Quantity [11]. Please use the formula provided. </t>
  </si>
  <si>
    <t xml:space="preserve">The amount of packing expenses expressed per unit. Packing expenses [17]/Quantity [11]. Please use the formula provided. </t>
  </si>
  <si>
    <t xml:space="preserve">The amount of Inland Transport expressed per unit. Inland Transport [18]/Quantity [11]. Please use the formula provided. </t>
  </si>
  <si>
    <t xml:space="preserve">The amount of handling expenses expressed per unit. Handling &amp; other [19]/Quantity [11]. Please use the formula provided. </t>
  </si>
  <si>
    <t xml:space="preserve">The amount of warranty expenses expressed per unit. Warranty expenses [20]/Quantity [11]. Please use the formula provided. </t>
  </si>
  <si>
    <t xml:space="preserve">The amount of technical support expenses expressed per unit. Technical support [21]/Quantity [11]. Please use the formula provided. </t>
  </si>
  <si>
    <t xml:space="preserve">The amount of commissions expressed per unit. Commissions [22]/Quantity [11]. Please use the formula provided. </t>
  </si>
  <si>
    <t xml:space="preserve">Any other direct selling expenses expressed per unit. Show a separate column for each type of expense incurred. Other costs [23]/Quantity [11]. Please use the formula provided. </t>
  </si>
  <si>
    <t>Other raw material cost</t>
  </si>
  <si>
    <t>Quarterly cost of other costs for the MCC. Other cost may include HRC conversion costs.</t>
  </si>
  <si>
    <t>Cost of hot rolled coil only, excluding conversion costs. Conversion costs may be indicated at "Other Costs".</t>
  </si>
  <si>
    <r>
      <t xml:space="preserve">Production quantity </t>
    </r>
    <r>
      <rPr>
        <b/>
        <sz val="10"/>
        <color rgb="FFFF0000"/>
        <rFont val="Arial"/>
        <family val="2"/>
      </rPr>
      <t>(UNIT)</t>
    </r>
  </si>
  <si>
    <r>
      <t>Quarterly production quantity of the MCC.</t>
    </r>
    <r>
      <rPr>
        <b/>
        <sz val="10"/>
        <rFont val="Arial"/>
        <family val="2"/>
      </rPr>
      <t xml:space="preserve"> Please specify the unit.</t>
    </r>
  </si>
  <si>
    <t>[2.1]</t>
  </si>
  <si>
    <t>[2.2]</t>
  </si>
  <si>
    <t xml:space="preserve"> [2.1]</t>
  </si>
  <si>
    <t xml:space="preserve">Notes: </t>
  </si>
  <si>
    <t>Standard/ Grade</t>
  </si>
  <si>
    <t>Currency for costs</t>
  </si>
  <si>
    <t>Unit of currency for cost data.</t>
  </si>
  <si>
    <t>Net Revenue</t>
  </si>
  <si>
    <r>
      <t xml:space="preserve">HRC cost  </t>
    </r>
    <r>
      <rPr>
        <b/>
        <sz val="10"/>
        <color rgb="FFFF0000"/>
        <rFont val="Arial"/>
        <family val="2"/>
      </rPr>
      <t>(UNIT)</t>
    </r>
  </si>
  <si>
    <t>Turnover of the nearest business unit, for which financial statements are prepared, which includes the goods under consideration</t>
    <phoneticPr fontId="0" type="noConversion"/>
  </si>
  <si>
    <t>Total company turnover  (all products)</t>
    <phoneticPr fontId="0" type="noConversion"/>
  </si>
  <si>
    <t>INCOME TAX PROGRAMS (Programs 1, 10-14, 29, 35-39 )</t>
  </si>
  <si>
    <t>e.g. 30 June</t>
  </si>
  <si>
    <t>Tax Year Period</t>
  </si>
  <si>
    <t>What is the grant attributed or related to? E.g. the whole company, export sales only, the goods only etc.</t>
  </si>
  <si>
    <t>Enter the value of grant received.</t>
  </si>
  <si>
    <t>Enter the date that the grant was provided and/or received.</t>
  </si>
  <si>
    <t>Enter the name of the grant.</t>
  </si>
  <si>
    <r>
      <t>Amount Received (</t>
    </r>
    <r>
      <rPr>
        <b/>
        <sz val="10"/>
        <color rgb="FFFF0000"/>
        <rFont val="Arial"/>
        <family val="2"/>
      </rPr>
      <t>currency</t>
    </r>
    <r>
      <rPr>
        <b/>
        <sz val="10"/>
        <rFont val="Arial"/>
        <family val="2"/>
      </rPr>
      <t>)</t>
    </r>
  </si>
  <si>
    <t>Name of providing institution</t>
  </si>
  <si>
    <t>Purpose of Grant</t>
  </si>
  <si>
    <t>Direct Transfer of Funds (Program 2,5-8, 15-23, 27-32, 34, 40-47)</t>
  </si>
  <si>
    <t>Applicable Program</t>
  </si>
  <si>
    <t>Exemption Certificate (or relevant document) Number</t>
  </si>
  <si>
    <t>Subject to exemption (Yes/No?)</t>
  </si>
  <si>
    <t>Country of Origin</t>
  </si>
  <si>
    <t>VAT Paid</t>
  </si>
  <si>
    <t>Customs Import Duty Paid</t>
  </si>
  <si>
    <t>Supplier Invoice</t>
  </si>
  <si>
    <t>Supplier Name</t>
  </si>
  <si>
    <t>Invoice Currency</t>
  </si>
  <si>
    <t>Supplier Invoice Value</t>
  </si>
  <si>
    <t>Declaration Value Currency</t>
  </si>
  <si>
    <t>Declared Import Value</t>
  </si>
  <si>
    <t>Applicable import duty tariff rate</t>
  </si>
  <si>
    <t>Tariff Classification</t>
  </si>
  <si>
    <t>Import Declaration Number</t>
  </si>
  <si>
    <t>Date of Importation</t>
  </si>
  <si>
    <t>Item Description</t>
  </si>
  <si>
    <t>Imported Goods Tariff &amp; VAT Exemptions (Program 14)</t>
  </si>
  <si>
    <t>What is the loan attributed or related to? E.g. the whole company, export sales only, the goods only etc.</t>
  </si>
  <si>
    <t>State the applicable interest rate.</t>
  </si>
  <si>
    <t>Enter the value of loan received.</t>
  </si>
  <si>
    <t>Enter the settlement date of the loan (when the funds were provided).</t>
  </si>
  <si>
    <t>Enter the name of the loan</t>
  </si>
  <si>
    <t>If this loan is a subsidy program listed in the exporter questionnaire, insert the program number. If the loan does not relate to a particular program listed in the exporter questionnaire, leave blank.</t>
  </si>
  <si>
    <t>Interest Rate (%)</t>
  </si>
  <si>
    <t>Loan settlement date</t>
  </si>
  <si>
    <t>Purpose of Loan</t>
  </si>
  <si>
    <t>Name of Loan</t>
  </si>
  <si>
    <t>Preferential Loans</t>
  </si>
  <si>
    <t>Period of investigation</t>
  </si>
  <si>
    <t>Total quantity in tonnes for the calendar year</t>
  </si>
  <si>
    <t>The currency of the reported FOB value.</t>
  </si>
  <si>
    <t>The total Free on Board invoice value for the calendar year</t>
  </si>
  <si>
    <t>Code used in your records for the model/grade/type identified.  This should be consistent with the codes used in worksheet B-2</t>
  </si>
  <si>
    <t>USD</t>
  </si>
  <si>
    <t>NOOOC123</t>
  </si>
  <si>
    <t>PHRCC123</t>
  </si>
  <si>
    <t>PCRCC126</t>
  </si>
  <si>
    <t>PHRCS124</t>
  </si>
  <si>
    <t>Example</t>
  </si>
  <si>
    <t>FOB Value currency</t>
  </si>
  <si>
    <t>FOB Value</t>
  </si>
  <si>
    <t>Identify the MCC of the export model. This should be consistent with the MCCs used in worksheet B-2</t>
  </si>
  <si>
    <t>P-2-D-3-1-C</t>
  </si>
  <si>
    <t>P-2-D-3-1-S</t>
  </si>
  <si>
    <r>
      <t xml:space="preserve">Export Volume </t>
    </r>
    <r>
      <rPr>
        <b/>
        <sz val="10"/>
        <color rgb="FFFF0000"/>
        <rFont val="Arial"/>
        <family val="2"/>
      </rPr>
      <t>(UNIT)</t>
    </r>
  </si>
  <si>
    <t>HISTORICAL EXPORT SALES SUMMARY</t>
  </si>
  <si>
    <t>YE March 31 2017</t>
  </si>
  <si>
    <t>YE March 31 2018</t>
  </si>
  <si>
    <t>YE March 31 2019</t>
  </si>
  <si>
    <t>Export Year (Year ending 31 March)</t>
  </si>
  <si>
    <t xml:space="preserve">Report sales for each year ending 31 March for 2017, 2018 and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</si>
</sst>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
      <sz val="10"/>
      <color theme="1"/>
      <name val="Arial"/>
      <family val="2"/>
    </font>
    <font>
      <b/>
      <sz val="10"/>
      <color theme="1"/>
      <name val="Arial"/>
      <family val="2"/>
    </font>
    <font>
      <sz val="10"/>
      <color theme="1"/>
      <name val="Calibri"/>
      <family val="2"/>
      <scheme val="minor"/>
    </font>
    <font>
      <sz val="11"/>
      <color theme="1"/>
      <name val="Arial"/>
      <family val="2"/>
    </font>
    <font>
      <sz val="1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21">
    <xf numFmtId="0" fontId="0"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9" fillId="0" borderId="0">
      <alignment vertical="center"/>
    </xf>
    <xf numFmtId="0" fontId="19" fillId="0" borderId="0">
      <alignment vertical="center"/>
    </xf>
    <xf numFmtId="44" fontId="9"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27">
    <xf numFmtId="0" fontId="0" fillId="0" borderId="0" xfId="0"/>
    <xf numFmtId="0" fontId="0" fillId="0" borderId="0" xfId="0" applyAlignment="1">
      <alignment vertical="top" wrapText="1"/>
    </xf>
    <xf numFmtId="0" fontId="7" fillId="0" borderId="0" xfId="0" applyFont="1"/>
    <xf numFmtId="0" fontId="5" fillId="0" borderId="0" xfId="0" applyFont="1" applyAlignment="1">
      <alignment vertical="top" wrapText="1"/>
    </xf>
    <xf numFmtId="4" fontId="7" fillId="0" borderId="0" xfId="0" applyNumberFormat="1" applyFont="1" applyAlignment="1">
      <alignment horizontal="center"/>
    </xf>
    <xf numFmtId="0" fontId="5" fillId="0" borderId="0" xfId="0" applyFont="1" applyAlignment="1">
      <alignment horizontal="center" vertical="top" wrapText="1"/>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right"/>
    </xf>
    <xf numFmtId="0" fontId="9" fillId="0" borderId="0" xfId="0" applyFont="1"/>
    <xf numFmtId="0" fontId="9" fillId="0" borderId="0" xfId="0" applyFont="1" applyAlignment="1">
      <alignment horizontal="left"/>
    </xf>
    <xf numFmtId="0" fontId="5" fillId="0" borderId="0" xfId="0" applyFont="1" applyAlignment="1">
      <alignment horizontal="right"/>
    </xf>
    <xf numFmtId="0" fontId="10" fillId="0" borderId="0" xfId="0" applyFont="1"/>
    <xf numFmtId="0" fontId="9" fillId="0" borderId="0" xfId="0" applyFont="1" applyFill="1" applyAlignment="1">
      <alignment horizontal="left"/>
    </xf>
    <xf numFmtId="0" fontId="0" fillId="0" borderId="0" xfId="0" applyFill="1"/>
    <xf numFmtId="0" fontId="5" fillId="0" borderId="0" xfId="0" applyFont="1" applyFill="1" applyAlignment="1">
      <alignment horizontal="center"/>
    </xf>
    <xf numFmtId="0" fontId="9" fillId="0" borderId="0" xfId="0" applyFont="1" applyFill="1"/>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7"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left" vertical="top" wrapText="1"/>
    </xf>
    <xf numFmtId="0" fontId="12" fillId="0" borderId="0" xfId="2"/>
    <xf numFmtId="0" fontId="0" fillId="0" borderId="0" xfId="0" applyFill="1" applyBorder="1"/>
    <xf numFmtId="0" fontId="9" fillId="0" borderId="0" xfId="4"/>
    <xf numFmtId="0" fontId="9" fillId="0" borderId="0" xfId="4" applyFont="1" applyFill="1" applyAlignment="1">
      <alignment horizontal="left"/>
    </xf>
    <xf numFmtId="0" fontId="9" fillId="0" borderId="0" xfId="4" applyFont="1" applyAlignment="1">
      <alignment horizontal="left"/>
    </xf>
    <xf numFmtId="43" fontId="0" fillId="0" borderId="0" xfId="5" applyFont="1"/>
    <xf numFmtId="0" fontId="5" fillId="0" borderId="0" xfId="4" applyFont="1" applyFill="1" applyAlignment="1">
      <alignment horizontal="center"/>
    </xf>
    <xf numFmtId="0" fontId="5" fillId="3" borderId="1" xfId="4" applyFont="1" applyFill="1" applyBorder="1" applyAlignment="1">
      <alignment wrapText="1"/>
    </xf>
    <xf numFmtId="0" fontId="9" fillId="0" borderId="1" xfId="4" applyFont="1" applyBorder="1" applyAlignment="1">
      <alignment wrapText="1"/>
    </xf>
    <xf numFmtId="164" fontId="0" fillId="0" borderId="1" xfId="6" applyNumberFormat="1" applyFont="1" applyBorder="1"/>
    <xf numFmtId="0" fontId="5" fillId="0" borderId="1" xfId="4" applyFont="1" applyBorder="1"/>
    <xf numFmtId="43" fontId="0" fillId="0" borderId="1" xfId="5" applyFont="1" applyBorder="1"/>
    <xf numFmtId="0" fontId="8" fillId="0" borderId="0" xfId="4" applyFont="1" applyAlignment="1">
      <alignment horizontal="left"/>
    </xf>
    <xf numFmtId="0" fontId="7" fillId="0" borderId="0" xfId="4" applyFont="1" applyAlignment="1">
      <alignment horizontal="left"/>
    </xf>
    <xf numFmtId="0" fontId="6" fillId="0" borderId="0" xfId="4"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6" fillId="0" borderId="0" xfId="2" applyFont="1" applyFill="1" applyAlignment="1">
      <alignment horizontal="left"/>
    </xf>
    <xf numFmtId="0" fontId="7" fillId="0" borderId="0" xfId="2" applyFont="1"/>
    <xf numFmtId="0" fontId="7" fillId="0" borderId="0" xfId="2" applyFont="1" applyAlignment="1">
      <alignment horizontal="left"/>
    </xf>
    <xf numFmtId="4" fontId="7" fillId="0" borderId="0" xfId="2" applyNumberFormat="1" applyFont="1" applyAlignment="1">
      <alignment horizontal="center"/>
    </xf>
    <xf numFmtId="0" fontId="8" fillId="0" borderId="0" xfId="2" applyFont="1" applyAlignment="1">
      <alignment horizontal="left"/>
    </xf>
    <xf numFmtId="0" fontId="9" fillId="0" borderId="0" xfId="2" applyFont="1" applyAlignment="1">
      <alignment horizontal="left"/>
    </xf>
    <xf numFmtId="0" fontId="9" fillId="0" borderId="0" xfId="2" applyFont="1"/>
    <xf numFmtId="0" fontId="14" fillId="0" borderId="0" xfId="0" applyFont="1"/>
    <xf numFmtId="0" fontId="5" fillId="0" borderId="0" xfId="2" applyFont="1" applyAlignment="1">
      <alignment horizontal="right"/>
    </xf>
    <xf numFmtId="0" fontId="5" fillId="0" borderId="0" xfId="0" applyFont="1" applyBorder="1" applyAlignment="1">
      <alignment horizontal="center"/>
    </xf>
    <xf numFmtId="0" fontId="12" fillId="0" borderId="0" xfId="2" applyBorder="1"/>
    <xf numFmtId="0" fontId="9" fillId="0" borderId="0" xfId="2" applyFont="1" applyBorder="1"/>
    <xf numFmtId="0" fontId="0" fillId="0" borderId="0" xfId="0" applyBorder="1"/>
    <xf numFmtId="0" fontId="5" fillId="0" borderId="0" xfId="2" applyFont="1" applyBorder="1" applyAlignment="1">
      <alignment vertical="top" wrapText="1"/>
    </xf>
    <xf numFmtId="0" fontId="5" fillId="0" borderId="0" xfId="0" applyFont="1" applyFill="1" applyBorder="1" applyAlignment="1">
      <alignment horizontal="center" wrapText="1"/>
    </xf>
    <xf numFmtId="0" fontId="0" fillId="0" borderId="0" xfId="0" applyAlignment="1">
      <alignment horizontal="center" wrapText="1"/>
    </xf>
    <xf numFmtId="0" fontId="5" fillId="0" borderId="3" xfId="0" applyFont="1" applyBorder="1" applyAlignment="1">
      <alignment horizontal="center" vertical="top" wrapText="1"/>
    </xf>
    <xf numFmtId="4" fontId="5" fillId="0" borderId="3" xfId="0" applyNumberFormat="1" applyFont="1" applyBorder="1" applyAlignment="1">
      <alignment horizontal="center" vertical="top" wrapText="1"/>
    </xf>
    <xf numFmtId="4" fontId="5" fillId="0" borderId="0" xfId="0" applyNumberFormat="1" applyFont="1" applyBorder="1" applyAlignment="1">
      <alignment horizontal="center" vertical="top" wrapText="1"/>
    </xf>
    <xf numFmtId="0" fontId="0" fillId="0" borderId="0" xfId="0" applyAlignment="1">
      <alignment horizontal="center"/>
    </xf>
    <xf numFmtId="0" fontId="5" fillId="0" borderId="21" xfId="0" applyFont="1" applyBorder="1" applyAlignment="1">
      <alignment horizontal="center" wrapText="1"/>
    </xf>
    <xf numFmtId="0" fontId="5"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5" fillId="0" borderId="0" xfId="0" applyFont="1"/>
    <xf numFmtId="0" fontId="0" fillId="0" borderId="2" xfId="0" applyBorder="1"/>
    <xf numFmtId="0" fontId="9" fillId="0" borderId="0" xfId="8" applyFont="1" applyFill="1" applyBorder="1" applyAlignment="1">
      <alignment horizontal="center" vertical="top" wrapText="1"/>
    </xf>
    <xf numFmtId="0" fontId="9" fillId="0" borderId="20" xfId="8" applyFont="1" applyFill="1" applyBorder="1" applyAlignment="1">
      <alignment horizontal="center"/>
    </xf>
    <xf numFmtId="0" fontId="5" fillId="0" borderId="27" xfId="8" applyFont="1" applyFill="1" applyBorder="1" applyAlignment="1">
      <alignment horizontal="center"/>
    </xf>
    <xf numFmtId="0" fontId="5" fillId="0" borderId="32" xfId="8" applyFont="1" applyFill="1" applyBorder="1" applyAlignment="1">
      <alignment horizontal="center"/>
    </xf>
    <xf numFmtId="0" fontId="9" fillId="0" borderId="24" xfId="8" applyFont="1" applyFill="1" applyBorder="1" applyAlignment="1">
      <alignment horizontal="center"/>
    </xf>
    <xf numFmtId="0" fontId="5" fillId="0" borderId="28" xfId="8" applyFont="1" applyFill="1" applyBorder="1" applyAlignment="1">
      <alignment horizontal="center"/>
    </xf>
    <xf numFmtId="0" fontId="5" fillId="0" borderId="33" xfId="8" applyFont="1" applyFill="1" applyBorder="1" applyAlignment="1">
      <alignment horizontal="center"/>
    </xf>
    <xf numFmtId="0" fontId="5" fillId="0" borderId="34" xfId="8" applyFont="1" applyFill="1" applyBorder="1" applyAlignment="1">
      <alignment horizontal="center"/>
    </xf>
    <xf numFmtId="0" fontId="9" fillId="0" borderId="21" xfId="8" applyFont="1" applyFill="1" applyBorder="1" applyAlignment="1">
      <alignment vertical="top" wrapText="1"/>
    </xf>
    <xf numFmtId="167" fontId="10" fillId="0" borderId="17" xfId="8" applyNumberFormat="1" applyFont="1" applyFill="1" applyBorder="1"/>
    <xf numFmtId="167" fontId="10" fillId="0" borderId="14" xfId="8" applyNumberFormat="1" applyFont="1" applyFill="1" applyBorder="1"/>
    <xf numFmtId="167" fontId="10" fillId="0" borderId="10" xfId="8" applyNumberFormat="1" applyFont="1" applyFill="1" applyBorder="1"/>
    <xf numFmtId="167" fontId="16" fillId="0" borderId="0" xfId="8" applyNumberFormat="1" applyFont="1" applyFill="1" applyBorder="1"/>
    <xf numFmtId="0" fontId="9" fillId="0" borderId="24" xfId="8" applyFont="1" applyFill="1" applyBorder="1" applyAlignment="1">
      <alignment vertical="top" wrapText="1"/>
    </xf>
    <xf numFmtId="167" fontId="9" fillId="0" borderId="24" xfId="8" applyNumberFormat="1" applyFont="1" applyFill="1" applyBorder="1"/>
    <xf numFmtId="167" fontId="9" fillId="0" borderId="0" xfId="8" applyNumberFormat="1" applyFont="1" applyFill="1" applyBorder="1"/>
    <xf numFmtId="167" fontId="9" fillId="0" borderId="20" xfId="8" applyNumberFormat="1" applyFont="1" applyFill="1" applyBorder="1"/>
    <xf numFmtId="0" fontId="9" fillId="0" borderId="16" xfId="8" applyFont="1" applyFill="1" applyBorder="1" applyAlignment="1">
      <alignment vertical="top" wrapText="1"/>
    </xf>
    <xf numFmtId="167" fontId="9" fillId="0" borderId="16" xfId="8" applyNumberFormat="1" applyFont="1" applyFill="1" applyBorder="1"/>
    <xf numFmtId="167" fontId="9" fillId="0" borderId="22" xfId="8" applyNumberFormat="1" applyFont="1" applyFill="1" applyBorder="1"/>
    <xf numFmtId="167" fontId="9" fillId="0" borderId="12" xfId="8" applyNumberFormat="1" applyFont="1" applyFill="1" applyBorder="1"/>
    <xf numFmtId="0" fontId="9" fillId="0" borderId="24" xfId="8" applyFont="1" applyFill="1" applyBorder="1" applyAlignment="1">
      <alignment vertical="center" wrapText="1"/>
    </xf>
    <xf numFmtId="167" fontId="9" fillId="0" borderId="24" xfId="8" applyNumberFormat="1" applyFont="1" applyFill="1" applyBorder="1" applyAlignment="1">
      <alignment horizontal="center"/>
    </xf>
    <xf numFmtId="167" fontId="9" fillId="0" borderId="20" xfId="8" applyNumberFormat="1" applyFont="1" applyFill="1" applyBorder="1" applyAlignment="1">
      <alignment horizontal="center"/>
    </xf>
    <xf numFmtId="0" fontId="9" fillId="0" borderId="28" xfId="8" applyFont="1" applyFill="1" applyBorder="1" applyAlignment="1">
      <alignment vertical="top" wrapText="1"/>
    </xf>
    <xf numFmtId="167" fontId="9" fillId="0" borderId="28" xfId="8" applyNumberFormat="1" applyFont="1" applyFill="1" applyBorder="1"/>
    <xf numFmtId="43" fontId="9" fillId="0" borderId="33" xfId="8" applyNumberFormat="1" applyFont="1" applyFill="1" applyBorder="1"/>
    <xf numFmtId="167" fontId="9" fillId="0" borderId="28" xfId="8" applyNumberFormat="1" applyFont="1" applyFill="1" applyBorder="1" applyAlignment="1">
      <alignment horizontal="center"/>
    </xf>
    <xf numFmtId="0" fontId="6" fillId="0" borderId="0" xfId="8" applyFont="1" applyFill="1" applyAlignment="1">
      <alignment horizontal="left"/>
    </xf>
    <xf numFmtId="0" fontId="9" fillId="0" borderId="1" xfId="8" applyBorder="1" applyAlignment="1">
      <alignment wrapText="1"/>
    </xf>
    <xf numFmtId="0" fontId="9" fillId="0" borderId="1" xfId="8" applyBorder="1" applyAlignment="1">
      <alignment vertical="top" wrapText="1"/>
    </xf>
    <xf numFmtId="169" fontId="18" fillId="0" borderId="1" xfId="13" applyNumberFormat="1" applyFont="1" applyBorder="1" applyAlignment="1">
      <alignment horizontal="center" vertical="center" wrapText="1"/>
    </xf>
    <xf numFmtId="0" fontId="18" fillId="0" borderId="1" xfId="13" applyFont="1" applyBorder="1" applyAlignment="1">
      <alignment vertical="center" wrapText="1"/>
    </xf>
    <xf numFmtId="168" fontId="18" fillId="0" borderId="1" xfId="3" applyNumberFormat="1" applyFont="1" applyFill="1" applyBorder="1" applyAlignment="1">
      <alignment horizontal="center" vertical="center" wrapText="1" shrinkToFit="1"/>
    </xf>
    <xf numFmtId="9" fontId="18" fillId="0" borderId="1" xfId="13" applyNumberFormat="1" applyFont="1" applyBorder="1" applyAlignment="1">
      <alignment horizontal="center" vertical="center" wrapText="1"/>
    </xf>
    <xf numFmtId="170" fontId="18" fillId="0" borderId="1" xfId="14" applyNumberFormat="1" applyFont="1" applyFill="1" applyBorder="1" applyAlignment="1">
      <alignment horizontal="center" vertical="center" wrapText="1" shrinkToFit="1"/>
    </xf>
    <xf numFmtId="0" fontId="7" fillId="0" borderId="0" xfId="5" applyNumberFormat="1" applyFont="1"/>
    <xf numFmtId="44" fontId="0" fillId="0" borderId="0" xfId="15" applyFont="1"/>
    <xf numFmtId="17" fontId="0" fillId="0" borderId="0" xfId="5" applyNumberFormat="1" applyFont="1"/>
    <xf numFmtId="165" fontId="0" fillId="0" borderId="0" xfId="5" applyNumberFormat="1" applyFont="1"/>
    <xf numFmtId="17" fontId="0" fillId="0" borderId="0" xfId="5" applyNumberFormat="1" applyFont="1" applyAlignment="1">
      <alignment vertical="top" wrapText="1"/>
    </xf>
    <xf numFmtId="0" fontId="5" fillId="0" borderId="0" xfId="0" applyFont="1" applyFill="1" applyAlignment="1">
      <alignment horizontal="right"/>
    </xf>
    <xf numFmtId="0" fontId="9" fillId="0" borderId="0" xfId="0" applyFont="1" applyAlignment="1">
      <alignment vertical="top"/>
    </xf>
    <xf numFmtId="0" fontId="5" fillId="0" borderId="0" xfId="5" applyNumberFormat="1" applyFont="1" applyAlignment="1">
      <alignment vertical="top" wrapText="1"/>
    </xf>
    <xf numFmtId="0" fontId="5" fillId="0" borderId="0" xfId="0" applyFont="1" applyAlignment="1">
      <alignment horizontal="right" vertical="top" wrapText="1"/>
    </xf>
    <xf numFmtId="0" fontId="20" fillId="0" borderId="0" xfId="2" applyFont="1"/>
    <xf numFmtId="0" fontId="20" fillId="0" borderId="0" xfId="2" applyFont="1" applyFill="1"/>
    <xf numFmtId="0" fontId="5" fillId="0" borderId="0" xfId="1" applyNumberFormat="1" applyFont="1" applyAlignment="1">
      <alignment vertical="top" wrapText="1"/>
    </xf>
    <xf numFmtId="0" fontId="5" fillId="0" borderId="0" xfId="4" applyFont="1" applyAlignment="1">
      <alignment horizontal="right"/>
    </xf>
    <xf numFmtId="0" fontId="5" fillId="0" borderId="0" xfId="4" applyFont="1" applyFill="1" applyAlignment="1">
      <alignment horizontal="right"/>
    </xf>
    <xf numFmtId="0" fontId="5" fillId="0" borderId="0" xfId="4" applyFont="1"/>
    <xf numFmtId="0" fontId="21" fillId="0" borderId="0" xfId="2" applyFont="1"/>
    <xf numFmtId="0" fontId="21" fillId="0" borderId="23" xfId="2" applyFont="1" applyFill="1" applyBorder="1"/>
    <xf numFmtId="0" fontId="21" fillId="0" borderId="3" xfId="2" applyFont="1" applyFill="1" applyBorder="1"/>
    <xf numFmtId="0" fontId="21" fillId="0" borderId="11" xfId="2" applyFont="1" applyFill="1" applyBorder="1"/>
    <xf numFmtId="0" fontId="20" fillId="0" borderId="7" xfId="2" applyFont="1" applyFill="1" applyBorder="1" applyAlignment="1">
      <alignment vertical="top"/>
    </xf>
    <xf numFmtId="43" fontId="20" fillId="2" borderId="22" xfId="1" applyFont="1" applyFill="1" applyBorder="1" applyAlignment="1">
      <alignment vertical="top"/>
    </xf>
    <xf numFmtId="43" fontId="20" fillId="4" borderId="21" xfId="1" applyFont="1" applyFill="1" applyBorder="1" applyAlignment="1">
      <alignment vertical="top"/>
    </xf>
    <xf numFmtId="0" fontId="20" fillId="0" borderId="12" xfId="2" applyFont="1" applyFill="1" applyBorder="1" applyAlignment="1">
      <alignment vertical="top"/>
    </xf>
    <xf numFmtId="0" fontId="20" fillId="0" borderId="5" xfId="2" quotePrefix="1" applyFont="1" applyFill="1" applyBorder="1" applyAlignment="1">
      <alignment vertical="top"/>
    </xf>
    <xf numFmtId="43" fontId="20" fillId="0" borderId="14" xfId="1" applyFont="1" applyFill="1" applyBorder="1" applyAlignment="1">
      <alignment vertical="top"/>
    </xf>
    <xf numFmtId="43" fontId="20" fillId="4" borderId="19" xfId="1" applyFont="1" applyFill="1" applyBorder="1" applyAlignment="1">
      <alignment vertical="top"/>
    </xf>
    <xf numFmtId="0" fontId="20" fillId="0" borderId="10" xfId="2" applyFont="1" applyFill="1" applyBorder="1" applyAlignment="1">
      <alignment vertical="top"/>
    </xf>
    <xf numFmtId="0" fontId="20" fillId="0" borderId="6" xfId="2" quotePrefix="1" applyFont="1" applyFill="1" applyBorder="1" applyAlignment="1">
      <alignment vertical="top"/>
    </xf>
    <xf numFmtId="43" fontId="20" fillId="0" borderId="15" xfId="1" applyFont="1" applyFill="1" applyBorder="1" applyAlignment="1">
      <alignment vertical="top"/>
    </xf>
    <xf numFmtId="0" fontId="20" fillId="0" borderId="9" xfId="2" applyFont="1" applyFill="1" applyBorder="1" applyAlignment="1">
      <alignment vertical="top"/>
    </xf>
    <xf numFmtId="0" fontId="20" fillId="0" borderId="19" xfId="2" applyFont="1" applyFill="1" applyBorder="1" applyAlignment="1">
      <alignment vertical="top"/>
    </xf>
    <xf numFmtId="43" fontId="20" fillId="2" borderId="0" xfId="1" applyFont="1" applyFill="1" applyBorder="1" applyAlignment="1">
      <alignment vertical="top"/>
    </xf>
    <xf numFmtId="43" fontId="20" fillId="4" borderId="2" xfId="1" applyFont="1" applyFill="1" applyBorder="1" applyAlignment="1">
      <alignment vertical="top"/>
    </xf>
    <xf numFmtId="0" fontId="20" fillId="0" borderId="20" xfId="2" applyFont="1" applyFill="1" applyBorder="1" applyAlignment="1">
      <alignment vertical="top"/>
    </xf>
    <xf numFmtId="0" fontId="20" fillId="0" borderId="4" xfId="2" applyFont="1" applyFill="1" applyBorder="1" applyAlignment="1">
      <alignment vertical="top"/>
    </xf>
    <xf numFmtId="43" fontId="20" fillId="2" borderId="8" xfId="1" applyFont="1" applyFill="1" applyBorder="1" applyAlignment="1">
      <alignment vertical="top"/>
    </xf>
    <xf numFmtId="43" fontId="20" fillId="2" borderId="16" xfId="1" applyFont="1" applyFill="1" applyBorder="1" applyAlignment="1">
      <alignment vertical="top"/>
    </xf>
    <xf numFmtId="43" fontId="20" fillId="0" borderId="9" xfId="1" applyFont="1" applyFill="1" applyBorder="1" applyAlignment="1">
      <alignment vertical="top"/>
    </xf>
    <xf numFmtId="43" fontId="20" fillId="0" borderId="18" xfId="1" applyFont="1" applyFill="1" applyBorder="1" applyAlignment="1">
      <alignment vertical="top"/>
    </xf>
    <xf numFmtId="0" fontId="20" fillId="0" borderId="6" xfId="2" applyFont="1" applyFill="1" applyBorder="1" applyAlignment="1">
      <alignment vertical="top"/>
    </xf>
    <xf numFmtId="43" fontId="20" fillId="0" borderId="8" xfId="1" applyFont="1" applyFill="1" applyBorder="1" applyAlignment="1">
      <alignment vertical="top"/>
    </xf>
    <xf numFmtId="43" fontId="20" fillId="0" borderId="13" xfId="1" applyFont="1" applyFill="1" applyBorder="1" applyAlignment="1">
      <alignment vertical="top"/>
    </xf>
    <xf numFmtId="43" fontId="9" fillId="0" borderId="10" xfId="1" applyFont="1" applyFill="1" applyBorder="1" applyAlignment="1">
      <alignment vertical="top"/>
    </xf>
    <xf numFmtId="43" fontId="9" fillId="0" borderId="14" xfId="1" applyFont="1" applyFill="1" applyBorder="1" applyAlignment="1">
      <alignment vertical="top"/>
    </xf>
    <xf numFmtId="0" fontId="20" fillId="0" borderId="5" xfId="2" applyFont="1" applyFill="1" applyBorder="1" applyAlignment="1">
      <alignment vertical="top"/>
    </xf>
    <xf numFmtId="43" fontId="9" fillId="2" borderId="10" xfId="1" applyFont="1" applyFill="1" applyBorder="1" applyAlignment="1">
      <alignment vertical="top"/>
    </xf>
    <xf numFmtId="43" fontId="9" fillId="2" borderId="14" xfId="1" applyFont="1" applyFill="1" applyBorder="1" applyAlignment="1">
      <alignment vertical="top"/>
    </xf>
    <xf numFmtId="43" fontId="9" fillId="2" borderId="9" xfId="1" applyFont="1" applyFill="1" applyBorder="1" applyAlignment="1">
      <alignment vertical="top"/>
    </xf>
    <xf numFmtId="43" fontId="9" fillId="2" borderId="15" xfId="1" applyFont="1" applyFill="1" applyBorder="1" applyAlignment="1">
      <alignment vertical="top"/>
    </xf>
    <xf numFmtId="43" fontId="20" fillId="0" borderId="12" xfId="1" applyFont="1" applyFill="1" applyBorder="1" applyAlignment="1">
      <alignment vertical="top"/>
    </xf>
    <xf numFmtId="43" fontId="20" fillId="0" borderId="16" xfId="1" applyFont="1" applyFill="1" applyBorder="1" applyAlignment="1">
      <alignment vertical="top"/>
    </xf>
    <xf numFmtId="43" fontId="20" fillId="2" borderId="10" xfId="1" applyFont="1" applyFill="1" applyBorder="1" applyAlignment="1">
      <alignment vertical="top"/>
    </xf>
    <xf numFmtId="43" fontId="20" fillId="2" borderId="17" xfId="1" applyFont="1" applyFill="1" applyBorder="1" applyAlignment="1">
      <alignment vertical="top"/>
    </xf>
    <xf numFmtId="43" fontId="20" fillId="2" borderId="9" xfId="1" applyFont="1" applyFill="1" applyBorder="1" applyAlignment="1">
      <alignment vertical="top"/>
    </xf>
    <xf numFmtId="43" fontId="20" fillId="2" borderId="18" xfId="1" applyFont="1" applyFill="1" applyBorder="1" applyAlignment="1">
      <alignment vertical="top"/>
    </xf>
    <xf numFmtId="0" fontId="20" fillId="0" borderId="25" xfId="2" applyFont="1" applyFill="1" applyBorder="1" applyAlignment="1">
      <alignment vertical="top"/>
    </xf>
    <xf numFmtId="43" fontId="20" fillId="0" borderId="4" xfId="1" applyFont="1" applyFill="1" applyBorder="1" applyAlignment="1">
      <alignment vertical="top"/>
    </xf>
    <xf numFmtId="0" fontId="20" fillId="0" borderId="8" xfId="2" applyFont="1" applyFill="1" applyBorder="1" applyAlignment="1">
      <alignment vertical="top"/>
    </xf>
    <xf numFmtId="0" fontId="20" fillId="0" borderId="31" xfId="2" quotePrefix="1" applyFont="1" applyFill="1" applyBorder="1" applyAlignment="1">
      <alignment vertical="top"/>
    </xf>
    <xf numFmtId="43" fontId="20" fillId="0" borderId="30" xfId="1" applyFont="1" applyFill="1" applyBorder="1" applyAlignment="1">
      <alignment vertical="top"/>
    </xf>
    <xf numFmtId="0" fontId="20" fillId="0" borderId="29" xfId="2" applyFont="1" applyFill="1" applyBorder="1" applyAlignment="1">
      <alignment vertical="top"/>
    </xf>
    <xf numFmtId="0" fontId="20" fillId="0" borderId="17" xfId="2" quotePrefix="1" applyFont="1" applyFill="1" applyBorder="1" applyAlignment="1">
      <alignment vertical="top"/>
    </xf>
    <xf numFmtId="43" fontId="20" fillId="2" borderId="5" xfId="1" applyFont="1" applyFill="1" applyBorder="1" applyAlignment="1">
      <alignment vertical="top"/>
    </xf>
    <xf numFmtId="43" fontId="9" fillId="2" borderId="5" xfId="1" applyFont="1" applyFill="1" applyBorder="1" applyAlignment="1">
      <alignment vertical="top"/>
    </xf>
    <xf numFmtId="0" fontId="20" fillId="0" borderId="18" xfId="2" quotePrefix="1" applyFont="1" applyFill="1" applyBorder="1" applyAlignment="1">
      <alignment vertical="top"/>
    </xf>
    <xf numFmtId="43" fontId="9" fillId="2" borderId="6" xfId="1" applyFont="1" applyFill="1" applyBorder="1" applyAlignment="1">
      <alignment vertical="top"/>
    </xf>
    <xf numFmtId="0" fontId="21" fillId="0" borderId="21" xfId="2" applyFont="1" applyFill="1" applyBorder="1"/>
    <xf numFmtId="43" fontId="20" fillId="0" borderId="26" xfId="1" applyFont="1" applyFill="1" applyBorder="1" applyAlignment="1">
      <alignment vertical="top"/>
    </xf>
    <xf numFmtId="0" fontId="20" fillId="0" borderId="24" xfId="2" applyFont="1" applyFill="1" applyBorder="1" applyAlignment="1">
      <alignment vertical="top"/>
    </xf>
    <xf numFmtId="43" fontId="20" fillId="2" borderId="27" xfId="1" applyFont="1" applyFill="1" applyBorder="1" applyAlignment="1">
      <alignment vertical="top"/>
    </xf>
    <xf numFmtId="43" fontId="20" fillId="4" borderId="24" xfId="1" applyFont="1" applyFill="1" applyBorder="1" applyAlignment="1">
      <alignment vertical="top"/>
    </xf>
    <xf numFmtId="43" fontId="20" fillId="2" borderId="13" xfId="1" applyFont="1" applyFill="1" applyBorder="1" applyAlignment="1">
      <alignment vertical="top"/>
    </xf>
    <xf numFmtId="43" fontId="20" fillId="0" borderId="0" xfId="1" applyFont="1" applyFill="1" applyBorder="1" applyAlignment="1">
      <alignment vertical="top"/>
    </xf>
    <xf numFmtId="0" fontId="20" fillId="0" borderId="6" xfId="2" quotePrefix="1" applyFont="1" applyBorder="1"/>
    <xf numFmtId="43" fontId="20" fillId="2" borderId="15" xfId="1" applyFont="1" applyFill="1" applyBorder="1" applyAlignment="1">
      <alignment vertical="top"/>
    </xf>
    <xf numFmtId="43" fontId="20" fillId="4" borderId="28" xfId="1" applyFont="1" applyFill="1" applyBorder="1" applyAlignment="1">
      <alignment vertical="top"/>
    </xf>
    <xf numFmtId="43" fontId="20" fillId="2" borderId="12" xfId="1" applyFont="1" applyFill="1" applyBorder="1" applyAlignment="1">
      <alignment vertical="top"/>
    </xf>
    <xf numFmtId="0" fontId="22" fillId="0" borderId="0" xfId="2" applyFont="1"/>
    <xf numFmtId="0" fontId="1" fillId="0" borderId="0" xfId="16"/>
    <xf numFmtId="168" fontId="9" fillId="0" borderId="34" xfId="17" applyNumberFormat="1" applyFont="1" applyFill="1" applyBorder="1" applyAlignment="1">
      <alignment horizontal="center"/>
    </xf>
    <xf numFmtId="0" fontId="8" fillId="0" borderId="0" xfId="16" applyFont="1" applyAlignment="1">
      <alignment horizontal="left"/>
    </xf>
    <xf numFmtId="0" fontId="14" fillId="0" borderId="1" xfId="8" applyFont="1" applyBorder="1" applyAlignment="1">
      <alignment vertical="top" wrapText="1"/>
    </xf>
    <xf numFmtId="0" fontId="9" fillId="0" borderId="1" xfId="8" applyFont="1" applyBorder="1" applyAlignment="1">
      <alignment vertical="top" wrapText="1"/>
    </xf>
    <xf numFmtId="0" fontId="5" fillId="0" borderId="35" xfId="8" applyFont="1" applyFill="1" applyBorder="1" applyAlignment="1">
      <alignment horizontal="center" vertical="top" wrapText="1"/>
    </xf>
    <xf numFmtId="0" fontId="8" fillId="0" borderId="0" xfId="18" applyFont="1" applyFill="1" applyAlignment="1">
      <alignment horizontal="left" vertical="center"/>
    </xf>
    <xf numFmtId="43" fontId="17" fillId="0" borderId="1" xfId="17" applyFont="1" applyBorder="1" applyAlignment="1">
      <alignment horizontal="left" vertical="top" wrapText="1" indent="3"/>
    </xf>
    <xf numFmtId="0" fontId="9" fillId="0" borderId="1" xfId="16" applyFont="1" applyBorder="1" applyAlignment="1">
      <alignment vertical="top" wrapText="1"/>
    </xf>
    <xf numFmtId="9" fontId="17" fillId="0" borderId="1" xfId="19" applyFont="1" applyBorder="1" applyAlignment="1">
      <alignment horizontal="left" vertical="top" wrapText="1" indent="3"/>
    </xf>
    <xf numFmtId="0" fontId="17" fillId="0" borderId="1" xfId="16" applyNumberFormat="1" applyFont="1" applyBorder="1" applyAlignment="1">
      <alignment horizontal="left" vertical="top" wrapText="1" indent="3"/>
    </xf>
    <xf numFmtId="0" fontId="5" fillId="2" borderId="1" xfId="16" applyFont="1" applyFill="1" applyBorder="1" applyAlignment="1">
      <alignment horizontal="center" vertical="top" wrapText="1"/>
    </xf>
    <xf numFmtId="0" fontId="5" fillId="2" borderId="1" xfId="16" applyFont="1" applyFill="1" applyBorder="1" applyAlignment="1">
      <alignment horizontal="left" vertical="top" wrapText="1"/>
    </xf>
    <xf numFmtId="0" fontId="5" fillId="0" borderId="1" xfId="16" applyFont="1" applyBorder="1" applyAlignment="1">
      <alignment vertical="top" wrapText="1"/>
    </xf>
    <xf numFmtId="0" fontId="5" fillId="0" borderId="1" xfId="16" applyFont="1" applyBorder="1" applyAlignment="1">
      <alignment horizontal="center" vertical="top" wrapText="1"/>
    </xf>
    <xf numFmtId="0" fontId="23" fillId="0" borderId="0" xfId="16" applyFont="1"/>
    <xf numFmtId="0" fontId="9" fillId="0" borderId="0" xfId="16" applyFont="1" applyAlignment="1">
      <alignment horizontal="right"/>
    </xf>
    <xf numFmtId="0" fontId="5" fillId="0" borderId="0" xfId="16" applyFont="1" applyBorder="1" applyAlignment="1">
      <alignment horizontal="center"/>
    </xf>
    <xf numFmtId="0" fontId="5" fillId="0" borderId="1" xfId="8" applyFont="1" applyBorder="1" applyAlignment="1">
      <alignment horizontal="center" vertical="top" wrapText="1"/>
    </xf>
    <xf numFmtId="0" fontId="5" fillId="0" borderId="1" xfId="8" applyFont="1" applyFill="1" applyBorder="1" applyAlignment="1">
      <alignment horizontal="center" vertical="center" wrapText="1"/>
    </xf>
    <xf numFmtId="0" fontId="5" fillId="0" borderId="1" xfId="8" applyFont="1" applyBorder="1" applyAlignment="1">
      <alignment horizontal="center" vertical="center" wrapText="1"/>
    </xf>
    <xf numFmtId="0" fontId="23" fillId="0" borderId="0" xfId="20" applyFont="1"/>
    <xf numFmtId="0" fontId="9" fillId="0" borderId="0" xfId="20" applyFont="1" applyAlignment="1">
      <alignment horizontal="right"/>
    </xf>
    <xf numFmtId="0" fontId="5" fillId="0" borderId="0" xfId="20" applyFont="1" applyBorder="1" applyAlignment="1">
      <alignment horizontal="center"/>
    </xf>
    <xf numFmtId="0" fontId="8" fillId="0" borderId="0" xfId="20" applyFont="1" applyAlignment="1">
      <alignment horizontal="left"/>
    </xf>
    <xf numFmtId="0" fontId="5" fillId="0" borderId="0" xfId="0" applyFont="1" applyFill="1" applyBorder="1" applyAlignment="1">
      <alignment horizontal="right"/>
    </xf>
    <xf numFmtId="0" fontId="9" fillId="0" borderId="0" xfId="0" applyFont="1" applyAlignment="1">
      <alignment vertical="center"/>
    </xf>
    <xf numFmtId="0" fontId="24" fillId="0" borderId="0" xfId="0" applyFont="1" applyAlignment="1">
      <alignment vertical="center"/>
    </xf>
    <xf numFmtId="0" fontId="14" fillId="0" borderId="1" xfId="0" applyFont="1" applyBorder="1"/>
    <xf numFmtId="3" fontId="14" fillId="0" borderId="1" xfId="0" applyNumberFormat="1" applyFont="1" applyBorder="1"/>
    <xf numFmtId="0" fontId="5" fillId="0" borderId="1" xfId="0" applyFont="1" applyFill="1" applyBorder="1" applyAlignment="1">
      <alignment horizontal="center"/>
    </xf>
    <xf numFmtId="0" fontId="5" fillId="0" borderId="1" xfId="0" applyFont="1" applyBorder="1" applyAlignment="1">
      <alignment horizontal="center"/>
    </xf>
    <xf numFmtId="0" fontId="5" fillId="0"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0" borderId="1" xfId="0" applyFont="1" applyFill="1" applyBorder="1" applyAlignment="1">
      <alignment horizontal="left" vertical="top" wrapText="1"/>
    </xf>
    <xf numFmtId="4" fontId="5" fillId="0" borderId="25" xfId="8" applyNumberFormat="1" applyFont="1" applyFill="1" applyBorder="1" applyAlignment="1">
      <alignment horizontal="center" vertical="top" wrapText="1"/>
    </xf>
    <xf numFmtId="4" fontId="5" fillId="0" borderId="8" xfId="8" applyNumberFormat="1" applyFont="1" applyFill="1" applyBorder="1" applyAlignment="1">
      <alignment horizontal="center" vertical="top" wrapText="1"/>
    </xf>
  </cellXfs>
  <cellStyles count="21">
    <cellStyle name="Comma" xfId="1" builtinId="3"/>
    <cellStyle name="Comma 2" xfId="3"/>
    <cellStyle name="Comma 3" xfId="5"/>
    <cellStyle name="Comma 4" xfId="9"/>
    <cellStyle name="Comma 4 2" xfId="17"/>
    <cellStyle name="Currency 2" xfId="15"/>
    <cellStyle name="Normal" xfId="0" builtinId="0"/>
    <cellStyle name="Normal 2" xfId="2"/>
    <cellStyle name="Normal 2 2" xfId="8"/>
    <cellStyle name="Normal 2 2 2" xfId="12"/>
    <cellStyle name="Normal 2 2 2 2" xfId="11"/>
    <cellStyle name="Normal 2 2 2 3" xfId="18"/>
    <cellStyle name="Normal 3" xfId="4"/>
    <cellStyle name="Normal 4" xfId="7"/>
    <cellStyle name="Normal 4 2" xfId="16"/>
    <cellStyle name="Normal 4 2 2 2" xfId="20"/>
    <cellStyle name="Normal_Tai Ao" xfId="14"/>
    <cellStyle name="Normal_Zhongya" xfId="13"/>
    <cellStyle name="Percent 2" xfId="6"/>
    <cellStyle name="Percent 3" xfId="10"/>
    <cellStyle name="Percent 3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8"/>
  <sheetViews>
    <sheetView showZeros="0" zoomScaleNormal="100" workbookViewId="0">
      <selection activeCell="E9" sqref="E9"/>
    </sheetView>
  </sheetViews>
  <sheetFormatPr defaultRowHeight="13.2"/>
  <cols>
    <col min="2" max="2" width="20.6640625" style="10" customWidth="1"/>
    <col min="3" max="4" width="10.6640625" customWidth="1"/>
    <col min="5" max="5" width="12.44140625" customWidth="1"/>
    <col min="6" max="6" width="14.44140625" customWidth="1"/>
    <col min="7" max="26" width="10.6640625" customWidth="1"/>
    <col min="27" max="27" width="11.6640625" bestFit="1" customWidth="1"/>
    <col min="28" max="36" width="10.6640625" customWidth="1"/>
    <col min="37" max="37" width="11.33203125" bestFit="1" customWidth="1"/>
    <col min="38" max="38" width="13.44140625" customWidth="1"/>
    <col min="39" max="39" width="10.6640625" customWidth="1"/>
    <col min="40" max="40" width="12.88671875" bestFit="1" customWidth="1"/>
    <col min="41" max="41" width="15.109375" bestFit="1" customWidth="1"/>
    <col min="42" max="54" width="10.6640625" customWidth="1"/>
  </cols>
  <sheetData>
    <row r="1" spans="1:55" s="2" customFormat="1" ht="17.399999999999999">
      <c r="A1" s="6" t="s">
        <v>0</v>
      </c>
    </row>
    <row r="2" spans="1:55" s="2" customFormat="1" ht="17.399999999999999">
      <c r="A2" s="7"/>
      <c r="C2" s="4"/>
      <c r="D2" s="4"/>
      <c r="E2" s="4"/>
      <c r="F2" s="4"/>
      <c r="G2" s="4"/>
      <c r="H2" s="4"/>
      <c r="I2" s="4"/>
      <c r="J2" s="4"/>
      <c r="K2" s="4"/>
      <c r="L2" s="4"/>
      <c r="M2" s="4"/>
      <c r="N2" s="4"/>
      <c r="O2" s="4"/>
      <c r="P2" s="4"/>
      <c r="R2" s="112"/>
      <c r="S2" s="25"/>
      <c r="T2" s="25"/>
      <c r="U2" s="25"/>
      <c r="V2" s="25"/>
      <c r="W2" s="25"/>
      <c r="X2" s="25"/>
      <c r="Y2" s="25"/>
    </row>
    <row r="3" spans="1:55" s="2" customFormat="1" ht="17.399999999999999">
      <c r="A3" s="8" t="s">
        <v>41</v>
      </c>
      <c r="R3" s="25"/>
      <c r="S3" s="25"/>
      <c r="T3" s="25"/>
      <c r="U3" s="25"/>
      <c r="V3" s="25"/>
      <c r="W3" s="25"/>
      <c r="X3" s="25"/>
      <c r="Y3" s="25"/>
    </row>
    <row r="4" spans="1:55" s="2" customFormat="1" ht="17.399999999999999">
      <c r="B4" s="8"/>
      <c r="D4" s="18"/>
      <c r="E4" s="18"/>
      <c r="F4" s="18"/>
      <c r="G4" s="18"/>
      <c r="H4" s="18"/>
      <c r="I4" s="18"/>
    </row>
    <row r="5" spans="1:55" s="22" customFormat="1" ht="39.75" customHeight="1">
      <c r="A5" s="20"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90</v>
      </c>
      <c r="V5" s="21" t="s">
        <v>113</v>
      </c>
      <c r="W5" s="21" t="s">
        <v>390</v>
      </c>
      <c r="X5" s="21" t="s">
        <v>76</v>
      </c>
      <c r="Y5" s="21" t="s">
        <v>79</v>
      </c>
      <c r="Z5" s="21" t="s">
        <v>91</v>
      </c>
      <c r="AA5" s="21" t="s">
        <v>110</v>
      </c>
      <c r="AB5" s="21" t="s">
        <v>77</v>
      </c>
      <c r="AC5" s="21" t="s">
        <v>78</v>
      </c>
      <c r="AD5" s="21" t="s">
        <v>92</v>
      </c>
      <c r="AE5" s="21" t="s">
        <v>94</v>
      </c>
      <c r="AF5" s="21" t="s">
        <v>111</v>
      </c>
      <c r="AG5" s="21" t="s">
        <v>95</v>
      </c>
      <c r="AH5" s="21" t="s">
        <v>133</v>
      </c>
      <c r="AI5" s="21" t="s">
        <v>96</v>
      </c>
      <c r="AJ5" s="21" t="s">
        <v>134</v>
      </c>
      <c r="AK5" s="21" t="s">
        <v>97</v>
      </c>
      <c r="AL5" s="21" t="s">
        <v>112</v>
      </c>
      <c r="AM5" s="21" t="s">
        <v>93</v>
      </c>
      <c r="AN5" s="21" t="s">
        <v>137</v>
      </c>
      <c r="AO5" s="21" t="s">
        <v>138</v>
      </c>
      <c r="AP5" s="21" t="s">
        <v>80</v>
      </c>
      <c r="AQ5" s="21" t="s">
        <v>118</v>
      </c>
      <c r="AR5" s="21" t="s">
        <v>81</v>
      </c>
      <c r="AS5" s="21" t="s">
        <v>119</v>
      </c>
      <c r="AT5" s="21" t="s">
        <v>82</v>
      </c>
      <c r="AU5" s="21" t="s">
        <v>120</v>
      </c>
      <c r="AV5" s="21" t="s">
        <v>98</v>
      </c>
      <c r="AW5" s="21" t="s">
        <v>121</v>
      </c>
      <c r="AX5" s="21" t="s">
        <v>99</v>
      </c>
      <c r="AY5" s="21" t="s">
        <v>122</v>
      </c>
      <c r="AZ5" s="21" t="s">
        <v>123</v>
      </c>
      <c r="BA5" s="21" t="s">
        <v>124</v>
      </c>
      <c r="BB5" s="21" t="s">
        <v>100</v>
      </c>
      <c r="BC5" s="21" t="s">
        <v>288</v>
      </c>
    </row>
    <row r="6" spans="1:55"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60</v>
      </c>
      <c r="Z6" s="18" t="s">
        <v>61</v>
      </c>
      <c r="AA6" s="18" t="s">
        <v>369</v>
      </c>
      <c r="AB6" s="18" t="s">
        <v>62</v>
      </c>
      <c r="AC6" s="18" t="s">
        <v>63</v>
      </c>
      <c r="AD6" s="18" t="s">
        <v>64</v>
      </c>
      <c r="AE6" s="18" t="s">
        <v>65</v>
      </c>
      <c r="AF6" s="18" t="s">
        <v>109</v>
      </c>
      <c r="AG6" s="18" t="s">
        <v>66</v>
      </c>
      <c r="AH6" s="18" t="s">
        <v>135</v>
      </c>
      <c r="AI6" s="18" t="s">
        <v>67</v>
      </c>
      <c r="AJ6" s="18" t="s">
        <v>136</v>
      </c>
      <c r="AK6" s="18" t="s">
        <v>68</v>
      </c>
      <c r="AL6" s="18" t="s">
        <v>139</v>
      </c>
      <c r="AM6" s="18" t="s">
        <v>69</v>
      </c>
      <c r="AN6" s="18" t="s">
        <v>70</v>
      </c>
      <c r="AO6" s="18" t="s">
        <v>140</v>
      </c>
      <c r="AP6" s="18" t="s">
        <v>71</v>
      </c>
      <c r="AQ6" s="18" t="s">
        <v>117</v>
      </c>
      <c r="AR6" s="18" t="s">
        <v>72</v>
      </c>
      <c r="AS6" s="18" t="s">
        <v>116</v>
      </c>
      <c r="AT6" s="18" t="s">
        <v>73</v>
      </c>
      <c r="AU6" s="18" t="s">
        <v>128</v>
      </c>
      <c r="AV6" s="18" t="s">
        <v>74</v>
      </c>
      <c r="AW6" s="18" t="s">
        <v>127</v>
      </c>
      <c r="AX6" s="18" t="s">
        <v>75</v>
      </c>
      <c r="AY6" s="18" t="s">
        <v>126</v>
      </c>
      <c r="AZ6" s="18" t="s">
        <v>106</v>
      </c>
      <c r="BA6" s="18" t="s">
        <v>125</v>
      </c>
      <c r="BB6" s="18" t="s">
        <v>370</v>
      </c>
      <c r="BC6" s="18" t="s">
        <v>371</v>
      </c>
    </row>
    <row r="7" spans="1:55">
      <c r="A7">
        <v>1</v>
      </c>
      <c r="B7" s="9"/>
      <c r="J7" t="str">
        <f>CONCATENATE(D7,"-",E7,"-",F7,"-",G7,"-",H7,"-",I7)</f>
        <v>-----</v>
      </c>
      <c r="Q7" s="23"/>
      <c r="R7" s="23"/>
      <c r="S7" s="24">
        <f>VALUE(ROUNDUP(MONTH(Q7)/12*4,0)*3&amp;"/"&amp;YEAR(Q7))</f>
        <v>61</v>
      </c>
      <c r="V7" s="28"/>
      <c r="W7" s="28"/>
      <c r="X7" s="37"/>
      <c r="Z7" s="113"/>
      <c r="AA7" s="113" t="e">
        <f>Z7/X7</f>
        <v>#DIV/0!</v>
      </c>
      <c r="AB7" s="113"/>
      <c r="AC7" s="113"/>
      <c r="AD7" s="113"/>
      <c r="AE7" s="113">
        <f>Z7-AB7-AC7+AD7</f>
        <v>0</v>
      </c>
      <c r="AF7" s="113" t="e">
        <f>AE7/X7</f>
        <v>#DIV/0!</v>
      </c>
      <c r="AG7" s="113"/>
      <c r="AH7" s="113" t="e">
        <f>AG7/X7</f>
        <v>#DIV/0!</v>
      </c>
      <c r="AI7" s="113"/>
      <c r="AJ7" s="113" t="e">
        <f>AI7/X7</f>
        <v>#DIV/0!</v>
      </c>
      <c r="AK7" s="113">
        <f>AE7-AG7-AI7</f>
        <v>0</v>
      </c>
      <c r="AL7" s="113" t="e">
        <f>AK7/X7</f>
        <v>#DIV/0!</v>
      </c>
      <c r="AM7" s="113"/>
      <c r="AN7" s="113"/>
      <c r="AO7" s="113" t="e">
        <f>AN7/X7</f>
        <v>#DIV/0!</v>
      </c>
      <c r="AP7" s="113"/>
      <c r="AQ7" s="113" t="e">
        <f>AP7/X7</f>
        <v>#DIV/0!</v>
      </c>
      <c r="AR7" s="113"/>
      <c r="AS7" s="113" t="e">
        <f>AR7/X7</f>
        <v>#DIV/0!</v>
      </c>
      <c r="AT7" s="113"/>
      <c r="AU7" s="113" t="e">
        <f>AT7/X7</f>
        <v>#DIV/0!</v>
      </c>
      <c r="AV7" s="113"/>
      <c r="AW7" s="113" t="e">
        <f>AV7/X7</f>
        <v>#DIV/0!</v>
      </c>
      <c r="AX7" s="113"/>
      <c r="AY7" s="113" t="e">
        <f>AX7/X7</f>
        <v>#DIV/0!</v>
      </c>
      <c r="AZ7" s="113"/>
      <c r="BA7" s="113" t="e">
        <f>AZ7/X7</f>
        <v>#DIV/0!</v>
      </c>
      <c r="BB7" s="113"/>
      <c r="BC7" s="113" t="e">
        <f>BB7/X7</f>
        <v>#DIV/0!</v>
      </c>
    </row>
    <row r="8" spans="1:55">
      <c r="A8">
        <f>A7+1</f>
        <v>2</v>
      </c>
      <c r="B8" s="9"/>
    </row>
    <row r="9" spans="1:55">
      <c r="B9" s="9"/>
    </row>
    <row r="10" spans="1:55">
      <c r="B10" s="9" t="s">
        <v>363</v>
      </c>
      <c r="D10" s="13"/>
      <c r="E10" s="13"/>
      <c r="F10" s="13"/>
      <c r="G10" s="13"/>
      <c r="H10" s="13"/>
      <c r="I10" s="13"/>
      <c r="J10" s="12"/>
      <c r="K10" s="12"/>
      <c r="L10" s="12"/>
      <c r="M10" s="12"/>
      <c r="N10" s="12"/>
    </row>
    <row r="11" spans="1:55" s="17" customFormat="1">
      <c r="B11" s="14" t="s">
        <v>362</v>
      </c>
      <c r="C11" s="17" t="s">
        <v>372</v>
      </c>
      <c r="D11" s="16"/>
      <c r="E11" s="16"/>
      <c r="F11" s="16"/>
      <c r="G11" s="16"/>
      <c r="H11" s="16"/>
      <c r="I11" s="16"/>
      <c r="J11" s="19"/>
      <c r="K11" s="19"/>
      <c r="L11" s="19"/>
      <c r="M11" s="19"/>
      <c r="N11" s="19"/>
    </row>
    <row r="12" spans="1:55" s="17" customFormat="1">
      <c r="B12" s="14" t="s">
        <v>1</v>
      </c>
      <c r="C12" s="13" t="s">
        <v>33</v>
      </c>
      <c r="D12" s="16"/>
      <c r="E12" s="16"/>
      <c r="F12" s="16"/>
      <c r="G12" s="16"/>
      <c r="H12" s="16"/>
      <c r="I12" s="16"/>
      <c r="J12" s="19"/>
      <c r="K12" s="19"/>
      <c r="L12" s="19"/>
      <c r="M12" s="19"/>
      <c r="N12" s="19"/>
    </row>
    <row r="13" spans="1:55" s="17" customFormat="1">
      <c r="B13" s="117" t="s">
        <v>2</v>
      </c>
      <c r="C13" s="16" t="s">
        <v>159</v>
      </c>
      <c r="D13" s="16"/>
      <c r="E13" s="16"/>
      <c r="F13" s="16"/>
      <c r="G13" s="16"/>
      <c r="H13" s="16"/>
      <c r="I13" s="16"/>
      <c r="J13" s="19"/>
      <c r="K13" s="19"/>
      <c r="L13" s="19"/>
      <c r="M13" s="19"/>
      <c r="N13" s="19"/>
    </row>
    <row r="14" spans="1:55" s="17" customFormat="1">
      <c r="B14" s="14" t="s">
        <v>391</v>
      </c>
      <c r="C14" s="13" t="s">
        <v>385</v>
      </c>
      <c r="D14" s="16"/>
      <c r="E14" s="16"/>
      <c r="F14" s="16"/>
      <c r="G14" s="16"/>
      <c r="H14" s="16"/>
      <c r="I14" s="16"/>
      <c r="J14" s="19"/>
      <c r="K14" s="19"/>
      <c r="L14" s="19"/>
      <c r="M14" s="19"/>
      <c r="N14" s="19"/>
    </row>
    <row r="15" spans="1:55" s="17" customFormat="1">
      <c r="B15" s="14" t="s">
        <v>392</v>
      </c>
      <c r="C15" s="13" t="s">
        <v>254</v>
      </c>
      <c r="D15" s="16"/>
      <c r="E15" s="16"/>
      <c r="F15" s="16"/>
      <c r="G15" s="16"/>
      <c r="H15" s="16"/>
      <c r="I15" s="16"/>
      <c r="J15" s="19"/>
      <c r="K15" s="19"/>
      <c r="L15" s="19"/>
      <c r="M15" s="19"/>
      <c r="N15" s="19"/>
    </row>
    <row r="16" spans="1:55" s="17" customFormat="1">
      <c r="B16" s="117" t="s">
        <v>4</v>
      </c>
      <c r="C16" s="16" t="s">
        <v>26</v>
      </c>
      <c r="D16" s="16"/>
      <c r="E16" s="16"/>
      <c r="F16" s="16"/>
      <c r="G16" s="16"/>
      <c r="H16" s="16"/>
      <c r="I16" s="16"/>
      <c r="J16" s="19"/>
      <c r="K16" s="19"/>
      <c r="L16" s="19"/>
      <c r="M16" s="19"/>
      <c r="N16" s="19"/>
    </row>
    <row r="17" spans="2:14" s="17" customFormat="1">
      <c r="B17" s="117" t="s">
        <v>373</v>
      </c>
      <c r="C17" s="16" t="s">
        <v>360</v>
      </c>
      <c r="D17" s="16"/>
      <c r="E17" s="16"/>
      <c r="F17" s="16"/>
      <c r="G17" s="16"/>
      <c r="H17" s="16"/>
      <c r="I17" s="16"/>
      <c r="J17" s="19"/>
      <c r="K17" s="19"/>
      <c r="L17" s="19"/>
      <c r="M17" s="19"/>
      <c r="N17" s="19"/>
    </row>
    <row r="18" spans="2:14" s="17" customFormat="1">
      <c r="B18" s="117" t="s">
        <v>374</v>
      </c>
      <c r="C18" s="16" t="s">
        <v>359</v>
      </c>
      <c r="D18" s="16"/>
      <c r="E18" s="16"/>
      <c r="F18" s="16"/>
      <c r="G18" s="16"/>
      <c r="H18" s="16"/>
      <c r="I18" s="16"/>
      <c r="J18" s="19"/>
      <c r="K18" s="19"/>
      <c r="L18" s="19"/>
      <c r="M18" s="19"/>
      <c r="N18" s="19"/>
    </row>
    <row r="19" spans="2:14" s="17" customFormat="1">
      <c r="B19" s="117" t="s">
        <v>375</v>
      </c>
      <c r="C19" s="16" t="s">
        <v>27</v>
      </c>
      <c r="D19" s="16"/>
      <c r="E19" s="16"/>
      <c r="F19" s="16"/>
      <c r="G19" s="16"/>
      <c r="H19" s="16"/>
      <c r="I19" s="16"/>
      <c r="J19" s="19"/>
      <c r="K19" s="19"/>
      <c r="L19" s="19"/>
      <c r="M19" s="19"/>
      <c r="N19" s="19"/>
    </row>
    <row r="20" spans="2:14" s="17" customFormat="1">
      <c r="B20" s="117" t="s">
        <v>6</v>
      </c>
      <c r="C20" s="16" t="s">
        <v>409</v>
      </c>
      <c r="D20" s="16"/>
      <c r="E20" s="16"/>
      <c r="F20" s="16"/>
      <c r="G20" s="16"/>
      <c r="H20" s="16"/>
      <c r="I20" s="16"/>
    </row>
    <row r="21" spans="2:14" s="17" customFormat="1">
      <c r="B21" s="117" t="s">
        <v>7</v>
      </c>
      <c r="C21" s="16" t="s">
        <v>162</v>
      </c>
      <c r="D21" s="16"/>
      <c r="E21" s="16"/>
      <c r="F21" s="16"/>
      <c r="G21" s="16"/>
      <c r="H21" s="16"/>
      <c r="I21" s="16"/>
    </row>
    <row r="22" spans="2:14" s="17" customFormat="1">
      <c r="B22" s="117" t="s">
        <v>8</v>
      </c>
      <c r="C22" s="16" t="s">
        <v>34</v>
      </c>
      <c r="D22" s="16"/>
      <c r="E22" s="16"/>
      <c r="F22" s="16"/>
      <c r="G22" s="16"/>
      <c r="H22" s="16"/>
      <c r="I22" s="16"/>
    </row>
    <row r="23" spans="2:14" s="17" customFormat="1">
      <c r="B23" s="117" t="s">
        <v>9</v>
      </c>
      <c r="C23" s="16" t="s">
        <v>146</v>
      </c>
      <c r="D23" s="16"/>
      <c r="E23" s="16"/>
      <c r="F23" s="16"/>
      <c r="G23" s="16"/>
      <c r="H23" s="16"/>
      <c r="I23" s="16"/>
    </row>
    <row r="24" spans="2:14" s="17" customFormat="1">
      <c r="B24" s="117" t="s">
        <v>158</v>
      </c>
      <c r="C24" s="16" t="s">
        <v>395</v>
      </c>
      <c r="D24" s="16"/>
      <c r="E24" s="16"/>
      <c r="F24" s="16"/>
      <c r="G24" s="16"/>
      <c r="H24" s="16"/>
      <c r="I24" s="16"/>
    </row>
    <row r="25" spans="2:14" s="17" customFormat="1">
      <c r="B25" s="117" t="s">
        <v>394</v>
      </c>
      <c r="C25" s="16" t="s">
        <v>28</v>
      </c>
      <c r="D25" s="16"/>
      <c r="E25" s="16"/>
      <c r="F25" s="16"/>
      <c r="G25" s="16"/>
      <c r="H25" s="16"/>
      <c r="I25" s="16"/>
    </row>
    <row r="26" spans="2:14" s="17" customFormat="1">
      <c r="B26" s="117" t="s">
        <v>10</v>
      </c>
      <c r="C26" s="16" t="s">
        <v>35</v>
      </c>
      <c r="D26" s="16"/>
      <c r="E26" s="16"/>
      <c r="F26" s="16"/>
      <c r="G26" s="16"/>
      <c r="H26" s="16"/>
      <c r="I26" s="16"/>
    </row>
    <row r="27" spans="2:14" s="17" customFormat="1">
      <c r="B27" s="117" t="s">
        <v>11</v>
      </c>
      <c r="C27" s="16" t="s">
        <v>29</v>
      </c>
      <c r="D27" s="16"/>
      <c r="E27" s="16"/>
      <c r="F27" s="16"/>
      <c r="G27" s="16"/>
      <c r="H27" s="16"/>
      <c r="I27" s="16"/>
    </row>
    <row r="28" spans="2:14" s="17" customFormat="1">
      <c r="B28" s="117" t="s">
        <v>376</v>
      </c>
      <c r="C28" s="16" t="s">
        <v>396</v>
      </c>
      <c r="D28" s="16"/>
      <c r="E28" s="16"/>
      <c r="F28" s="16"/>
      <c r="G28" s="16"/>
      <c r="H28" s="16"/>
      <c r="I28" s="16"/>
    </row>
    <row r="29" spans="2:14" s="17" customFormat="1">
      <c r="B29" s="117" t="s">
        <v>12</v>
      </c>
      <c r="C29" s="16" t="s">
        <v>30</v>
      </c>
      <c r="D29" s="16"/>
      <c r="E29" s="16"/>
      <c r="F29" s="16"/>
      <c r="G29" s="16"/>
      <c r="H29" s="16"/>
      <c r="I29" s="16"/>
    </row>
    <row r="30" spans="2:14" s="17" customFormat="1">
      <c r="B30" s="117" t="s">
        <v>13</v>
      </c>
      <c r="C30" s="16" t="s">
        <v>259</v>
      </c>
      <c r="D30" s="16"/>
      <c r="E30" s="16"/>
      <c r="F30" s="16"/>
      <c r="G30" s="16"/>
      <c r="H30" s="16"/>
      <c r="I30" s="16"/>
    </row>
    <row r="31" spans="2:14" s="17" customFormat="1">
      <c r="B31" s="117" t="s">
        <v>14</v>
      </c>
      <c r="C31" s="16" t="s">
        <v>31</v>
      </c>
      <c r="D31" s="16"/>
      <c r="E31" s="16"/>
      <c r="F31" s="16"/>
      <c r="G31" s="16"/>
      <c r="H31" s="16"/>
      <c r="I31" s="16"/>
    </row>
    <row r="32" spans="2:14" s="17" customFormat="1">
      <c r="B32" s="117" t="s">
        <v>15</v>
      </c>
      <c r="C32" s="16" t="s">
        <v>129</v>
      </c>
      <c r="D32" s="16"/>
      <c r="E32" s="16"/>
      <c r="F32" s="16"/>
      <c r="G32" s="16"/>
      <c r="H32" s="16"/>
      <c r="I32" s="16"/>
    </row>
    <row r="33" spans="2:9" s="17" customFormat="1">
      <c r="B33" s="117" t="s">
        <v>147</v>
      </c>
      <c r="C33" s="16" t="s">
        <v>397</v>
      </c>
      <c r="D33" s="16"/>
      <c r="E33" s="16"/>
      <c r="F33" s="16"/>
      <c r="G33" s="16"/>
      <c r="H33" s="16"/>
      <c r="I33" s="16"/>
    </row>
    <row r="34" spans="2:9" s="17" customFormat="1">
      <c r="B34" s="117" t="s">
        <v>16</v>
      </c>
      <c r="C34" s="16" t="s">
        <v>48</v>
      </c>
      <c r="D34" s="16"/>
      <c r="E34" s="16"/>
      <c r="F34" s="16"/>
      <c r="G34" s="16"/>
      <c r="H34" s="16"/>
      <c r="I34" s="16"/>
    </row>
    <row r="35" spans="2:9" s="17" customFormat="1">
      <c r="B35" s="117" t="s">
        <v>148</v>
      </c>
      <c r="C35" s="16" t="s">
        <v>398</v>
      </c>
      <c r="D35" s="16"/>
      <c r="E35" s="16"/>
      <c r="F35" s="16"/>
      <c r="G35" s="16"/>
      <c r="H35" s="16"/>
      <c r="I35" s="16"/>
    </row>
    <row r="36" spans="2:9" s="17" customFormat="1">
      <c r="B36" s="117" t="s">
        <v>17</v>
      </c>
      <c r="C36" s="16" t="s">
        <v>276</v>
      </c>
      <c r="D36" s="16"/>
      <c r="E36" s="16"/>
      <c r="F36" s="16"/>
      <c r="G36" s="16"/>
      <c r="H36" s="16"/>
      <c r="I36" s="16"/>
    </row>
    <row r="37" spans="2:9" s="17" customFormat="1">
      <c r="B37" s="117" t="s">
        <v>149</v>
      </c>
      <c r="C37" s="16" t="s">
        <v>399</v>
      </c>
      <c r="D37" s="16"/>
      <c r="E37" s="16"/>
      <c r="F37" s="16"/>
      <c r="G37" s="16"/>
      <c r="H37" s="16"/>
      <c r="I37" s="16"/>
    </row>
    <row r="38" spans="2:9" s="17" customFormat="1">
      <c r="B38" s="117" t="s">
        <v>18</v>
      </c>
      <c r="C38" s="16" t="s">
        <v>132</v>
      </c>
      <c r="D38" s="16"/>
      <c r="E38" s="16"/>
      <c r="F38" s="16"/>
      <c r="G38" s="16"/>
      <c r="H38" s="16"/>
      <c r="I38" s="16"/>
    </row>
    <row r="39" spans="2:9" s="17" customFormat="1">
      <c r="B39" s="117" t="s">
        <v>141</v>
      </c>
      <c r="C39" s="16" t="s">
        <v>400</v>
      </c>
      <c r="D39" s="16"/>
      <c r="E39" s="16"/>
      <c r="F39" s="16"/>
      <c r="G39" s="16"/>
      <c r="H39" s="16"/>
      <c r="I39" s="16"/>
    </row>
    <row r="40" spans="2:9">
      <c r="B40" s="117" t="s">
        <v>19</v>
      </c>
      <c r="C40" s="16" t="s">
        <v>163</v>
      </c>
      <c r="D40" s="16"/>
      <c r="E40" s="16"/>
      <c r="F40" s="16"/>
      <c r="G40" s="16"/>
      <c r="H40" s="16"/>
      <c r="I40" s="16"/>
    </row>
    <row r="41" spans="2:9" s="17" customFormat="1">
      <c r="B41" s="117" t="s">
        <v>20</v>
      </c>
      <c r="C41" s="16" t="s">
        <v>142</v>
      </c>
      <c r="D41" s="13"/>
      <c r="E41" s="13"/>
      <c r="F41" s="13"/>
      <c r="G41" s="13"/>
      <c r="H41" s="13"/>
      <c r="I41" s="13"/>
    </row>
    <row r="42" spans="2:9">
      <c r="B42" s="117" t="s">
        <v>144</v>
      </c>
      <c r="C42" s="16" t="s">
        <v>401</v>
      </c>
      <c r="D42" s="16"/>
      <c r="E42" s="16"/>
      <c r="F42" s="16"/>
      <c r="G42" s="16"/>
      <c r="H42" s="16"/>
      <c r="I42" s="16"/>
    </row>
    <row r="43" spans="2:9">
      <c r="B43" s="117" t="s">
        <v>21</v>
      </c>
      <c r="C43" s="13" t="s">
        <v>32</v>
      </c>
      <c r="D43" s="13"/>
      <c r="E43" s="13"/>
      <c r="F43" s="13"/>
      <c r="G43" s="13"/>
      <c r="H43" s="13"/>
      <c r="I43" s="13"/>
    </row>
    <row r="44" spans="2:9">
      <c r="B44" s="117" t="s">
        <v>151</v>
      </c>
      <c r="C44" s="16" t="s">
        <v>402</v>
      </c>
      <c r="D44" s="16"/>
      <c r="E44" s="16"/>
      <c r="F44" s="16"/>
      <c r="G44" s="16"/>
      <c r="H44" s="16"/>
      <c r="I44" s="16"/>
    </row>
    <row r="45" spans="2:9">
      <c r="B45" s="117" t="s">
        <v>22</v>
      </c>
      <c r="C45" s="13" t="s">
        <v>37</v>
      </c>
      <c r="D45" s="13"/>
      <c r="E45" s="13"/>
      <c r="F45" s="13"/>
      <c r="G45" s="13"/>
      <c r="H45" s="13"/>
      <c r="I45" s="13"/>
    </row>
    <row r="46" spans="2:9">
      <c r="B46" s="117" t="s">
        <v>152</v>
      </c>
      <c r="C46" s="16" t="s">
        <v>403</v>
      </c>
      <c r="D46" s="13"/>
      <c r="E46" s="13"/>
      <c r="F46" s="13"/>
      <c r="G46" s="13"/>
      <c r="H46" s="13"/>
      <c r="I46" s="13"/>
    </row>
    <row r="47" spans="2:9">
      <c r="B47" s="117" t="s">
        <v>23</v>
      </c>
      <c r="C47" s="13" t="s">
        <v>157</v>
      </c>
      <c r="D47" s="16"/>
      <c r="E47" s="16"/>
      <c r="F47" s="16"/>
      <c r="G47" s="16"/>
      <c r="H47" s="16"/>
      <c r="I47" s="16"/>
    </row>
    <row r="48" spans="2:9">
      <c r="B48" s="117" t="s">
        <v>153</v>
      </c>
      <c r="C48" s="16" t="s">
        <v>404</v>
      </c>
      <c r="D48" s="13"/>
      <c r="E48" s="13"/>
      <c r="F48" s="13"/>
      <c r="G48" s="13"/>
      <c r="H48" s="13"/>
      <c r="I48" s="13"/>
    </row>
    <row r="49" spans="2:9">
      <c r="B49" s="117" t="s">
        <v>24</v>
      </c>
      <c r="C49" s="13" t="s">
        <v>38</v>
      </c>
      <c r="D49" s="16"/>
      <c r="E49" s="16"/>
      <c r="F49" s="16"/>
      <c r="G49" s="16"/>
      <c r="H49" s="16"/>
      <c r="I49" s="16"/>
    </row>
    <row r="50" spans="2:9">
      <c r="B50" s="117" t="s">
        <v>154</v>
      </c>
      <c r="C50" s="16" t="s">
        <v>405</v>
      </c>
      <c r="D50" s="13"/>
      <c r="E50" s="13"/>
      <c r="F50" s="13"/>
      <c r="G50" s="13"/>
      <c r="H50" s="13"/>
      <c r="I50" s="13"/>
    </row>
    <row r="51" spans="2:9">
      <c r="B51" s="117" t="s">
        <v>25</v>
      </c>
      <c r="C51" s="13" t="s">
        <v>39</v>
      </c>
      <c r="D51" s="16"/>
      <c r="E51" s="16"/>
      <c r="F51" s="16"/>
      <c r="G51" s="16"/>
      <c r="H51" s="16"/>
      <c r="I51" s="16"/>
    </row>
    <row r="52" spans="2:9">
      <c r="B52" s="117" t="s">
        <v>155</v>
      </c>
      <c r="C52" s="16" t="s">
        <v>406</v>
      </c>
      <c r="D52" s="13"/>
      <c r="E52" s="13"/>
      <c r="F52" s="13"/>
      <c r="G52" s="13"/>
      <c r="H52" s="13"/>
      <c r="I52" s="13"/>
    </row>
    <row r="53" spans="2:9">
      <c r="B53" s="117" t="s">
        <v>107</v>
      </c>
      <c r="C53" s="13" t="s">
        <v>40</v>
      </c>
      <c r="D53" s="13"/>
      <c r="E53" s="13"/>
      <c r="F53" s="13"/>
      <c r="G53" s="13"/>
      <c r="H53" s="13"/>
      <c r="I53" s="13"/>
    </row>
    <row r="54" spans="2:9">
      <c r="B54" s="117" t="s">
        <v>156</v>
      </c>
      <c r="C54" s="16" t="s">
        <v>407</v>
      </c>
      <c r="D54" s="16"/>
      <c r="E54" s="16"/>
      <c r="F54" s="16"/>
      <c r="G54" s="16"/>
      <c r="H54" s="16"/>
      <c r="I54" s="16"/>
    </row>
    <row r="55" spans="2:9">
      <c r="B55" s="117" t="s">
        <v>377</v>
      </c>
      <c r="C55" s="13" t="s">
        <v>287</v>
      </c>
      <c r="D55" s="13"/>
      <c r="E55" s="13"/>
      <c r="F55" s="13"/>
      <c r="G55" s="13"/>
      <c r="H55" s="13"/>
      <c r="I55" s="13"/>
    </row>
    <row r="56" spans="2:9">
      <c r="B56" s="117" t="s">
        <v>378</v>
      </c>
      <c r="C56" s="16" t="s">
        <v>408</v>
      </c>
      <c r="D56" s="16"/>
      <c r="E56" s="16"/>
      <c r="F56" s="16"/>
      <c r="G56" s="16"/>
      <c r="H56" s="16"/>
      <c r="I56" s="16"/>
    </row>
    <row r="57" spans="2:9">
      <c r="B57" s="11"/>
    </row>
    <row r="58" spans="2:9">
      <c r="B58" s="26"/>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O21" sqref="O21"/>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c r="B1" s="6"/>
    </row>
    <row r="2" spans="1:23" s="2" customFormat="1" ht="17.399999999999999">
      <c r="H2" s="7"/>
      <c r="I2" s="4"/>
      <c r="J2" s="4"/>
      <c r="K2" s="4"/>
      <c r="L2" s="4"/>
    </row>
    <row r="3" spans="1:23" s="2" customFormat="1" ht="17.399999999999999">
      <c r="A3" s="8" t="s">
        <v>311</v>
      </c>
      <c r="B3" s="8"/>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435</v>
      </c>
      <c r="O8" s="5" t="s">
        <v>438</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436</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Zeros="0" zoomScaleNormal="100" workbookViewId="0">
      <selection activeCell="G25" sqref="A25:G25"/>
    </sheetView>
  </sheetViews>
  <sheetFormatPr defaultRowHeight="13.2"/>
  <cols>
    <col min="1" max="10" width="12.5546875" customWidth="1"/>
  </cols>
  <sheetData>
    <row r="1" spans="1:10" s="2" customFormat="1" ht="17.399999999999999">
      <c r="A1" s="6" t="s">
        <v>0</v>
      </c>
    </row>
    <row r="2" spans="1:10" s="2" customFormat="1" ht="17.399999999999999">
      <c r="A2" s="7"/>
      <c r="B2" s="4"/>
      <c r="C2" s="4"/>
      <c r="D2" s="4"/>
    </row>
    <row r="3" spans="1:10" s="2" customFormat="1" ht="17.399999999999999">
      <c r="A3" s="8" t="s">
        <v>312</v>
      </c>
    </row>
    <row r="4" spans="1:10" s="2" customFormat="1" ht="17.399999999999999">
      <c r="A4" s="8"/>
    </row>
    <row r="5" spans="1:10" ht="39.6">
      <c r="A5" s="21" t="s">
        <v>261</v>
      </c>
      <c r="B5" s="5" t="s">
        <v>105</v>
      </c>
      <c r="C5" s="3" t="s">
        <v>255</v>
      </c>
      <c r="D5" s="5" t="s">
        <v>201</v>
      </c>
      <c r="E5" s="3" t="s">
        <v>256</v>
      </c>
      <c r="F5" s="3" t="s">
        <v>257</v>
      </c>
      <c r="G5" s="3" t="s">
        <v>100</v>
      </c>
      <c r="H5" s="3" t="s">
        <v>47</v>
      </c>
      <c r="I5" s="3" t="s">
        <v>202</v>
      </c>
      <c r="J5" s="3" t="s">
        <v>102</v>
      </c>
    </row>
    <row r="6" spans="1:10">
      <c r="A6" s="18" t="s">
        <v>50</v>
      </c>
      <c r="B6" s="18" t="s">
        <v>51</v>
      </c>
      <c r="C6" s="18" t="s">
        <v>49</v>
      </c>
      <c r="D6" s="18" t="s">
        <v>52</v>
      </c>
      <c r="E6" s="18" t="s">
        <v>53</v>
      </c>
      <c r="F6" s="18" t="s">
        <v>54</v>
      </c>
      <c r="G6" s="18" t="s">
        <v>55</v>
      </c>
      <c r="H6" s="18" t="s">
        <v>56</v>
      </c>
      <c r="I6" s="18" t="s">
        <v>57</v>
      </c>
      <c r="J6" s="18" t="s">
        <v>58</v>
      </c>
    </row>
    <row r="7" spans="1:10">
      <c r="E7" s="47"/>
      <c r="F7" s="27"/>
      <c r="G7" s="27"/>
      <c r="H7" s="27">
        <f>SUM(C7:G7)</f>
        <v>0</v>
      </c>
      <c r="I7" s="49"/>
      <c r="J7" s="27" t="e">
        <f>H7/I7</f>
        <v>#DIV/0!</v>
      </c>
    </row>
    <row r="8" spans="1:10">
      <c r="C8" s="27"/>
      <c r="D8" s="27"/>
      <c r="E8" s="27"/>
      <c r="F8" s="27"/>
      <c r="G8" s="27"/>
      <c r="H8" s="27"/>
      <c r="I8" s="49"/>
      <c r="J8" s="27"/>
    </row>
    <row r="10" spans="1:10">
      <c r="A10" s="123" t="s">
        <v>217</v>
      </c>
      <c r="B10" s="48"/>
    </row>
    <row r="11" spans="1:10">
      <c r="A11" s="14" t="s">
        <v>50</v>
      </c>
      <c r="B11" s="13" t="s">
        <v>285</v>
      </c>
      <c r="C11" s="15"/>
      <c r="D11" s="15"/>
      <c r="E11" s="15"/>
    </row>
    <row r="12" spans="1:10">
      <c r="A12" s="14" t="s">
        <v>51</v>
      </c>
      <c r="B12" s="13" t="s">
        <v>200</v>
      </c>
    </row>
    <row r="13" spans="1:10">
      <c r="A13" s="14" t="s">
        <v>49</v>
      </c>
      <c r="B13" s="13" t="s">
        <v>265</v>
      </c>
    </row>
    <row r="14" spans="1:10">
      <c r="A14" s="14" t="s">
        <v>52</v>
      </c>
      <c r="B14" s="13" t="s">
        <v>269</v>
      </c>
    </row>
    <row r="15" spans="1:10">
      <c r="A15" s="14" t="s">
        <v>53</v>
      </c>
      <c r="B15" s="13" t="s">
        <v>266</v>
      </c>
    </row>
    <row r="16" spans="1:10">
      <c r="A16" s="14" t="s">
        <v>54</v>
      </c>
      <c r="B16" s="13" t="s">
        <v>267</v>
      </c>
    </row>
    <row r="17" spans="1:2">
      <c r="A17" s="14" t="s">
        <v>55</v>
      </c>
      <c r="B17" s="13" t="s">
        <v>268</v>
      </c>
    </row>
    <row r="18" spans="1:2">
      <c r="A18" s="14" t="s">
        <v>56</v>
      </c>
      <c r="B18" s="13" t="s">
        <v>205</v>
      </c>
    </row>
    <row r="19" spans="1:2">
      <c r="A19" s="14" t="s">
        <v>57</v>
      </c>
      <c r="B19" s="13" t="s">
        <v>203</v>
      </c>
    </row>
    <row r="20" spans="1:2">
      <c r="A20" s="14" t="s">
        <v>58</v>
      </c>
      <c r="B20"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4"/>
  <sheetViews>
    <sheetView workbookViewId="0">
      <pane ySplit="8" topLeftCell="A9" activePane="bottomLeft" state="frozen"/>
      <selection pane="bottomLeft" activeCell="F13" sqref="F13"/>
    </sheetView>
  </sheetViews>
  <sheetFormatPr defaultRowHeight="13.2"/>
  <cols>
    <col min="1" max="16" width="15.5546875" customWidth="1"/>
  </cols>
  <sheetData>
    <row r="1" spans="1:16" ht="17.399999999999999">
      <c r="A1" s="50" t="s">
        <v>0</v>
      </c>
      <c r="B1" s="50"/>
      <c r="C1" s="50"/>
      <c r="D1" s="51"/>
      <c r="E1" s="51"/>
      <c r="F1" s="51"/>
      <c r="G1" s="32"/>
      <c r="H1" s="32"/>
      <c r="I1" s="32"/>
      <c r="J1" s="32"/>
      <c r="K1" s="32"/>
      <c r="L1" s="32"/>
      <c r="M1" s="32"/>
      <c r="N1" s="32"/>
      <c r="O1" s="32"/>
    </row>
    <row r="2" spans="1:16" ht="17.399999999999999">
      <c r="A2" s="52"/>
      <c r="B2" s="52"/>
      <c r="C2" s="52"/>
      <c r="D2" s="53"/>
      <c r="E2" s="53"/>
      <c r="F2" s="53"/>
      <c r="I2" s="32"/>
      <c r="J2" s="32"/>
      <c r="K2" s="32"/>
      <c r="L2" s="32"/>
      <c r="M2" s="32"/>
      <c r="N2" s="32"/>
      <c r="O2" s="32"/>
    </row>
    <row r="3" spans="1:16" ht="17.399999999999999">
      <c r="A3" s="54" t="s">
        <v>212</v>
      </c>
      <c r="B3" s="54"/>
      <c r="C3" s="54"/>
      <c r="D3" s="51"/>
      <c r="E3" s="51"/>
      <c r="F3" s="51"/>
      <c r="G3" s="32"/>
      <c r="H3" s="32"/>
      <c r="I3" s="32"/>
      <c r="J3" s="32"/>
      <c r="K3" s="32"/>
      <c r="L3" s="32"/>
      <c r="M3" s="32"/>
      <c r="N3" s="32"/>
      <c r="O3" s="32"/>
    </row>
    <row r="4" spans="1:16" ht="17.399999999999999">
      <c r="A4" s="54"/>
      <c r="B4" s="54"/>
      <c r="C4" s="54"/>
      <c r="D4" s="51"/>
      <c r="E4" s="51"/>
      <c r="F4" s="51"/>
      <c r="G4" s="32"/>
      <c r="H4" s="32"/>
      <c r="I4" s="32"/>
      <c r="J4" s="32"/>
      <c r="K4" s="32"/>
      <c r="L4" s="32"/>
      <c r="M4" s="32"/>
      <c r="N4" s="32"/>
      <c r="O4" s="32"/>
    </row>
    <row r="5" spans="1:16">
      <c r="A5" s="55"/>
      <c r="B5" s="55"/>
      <c r="C5" s="55"/>
      <c r="D5" s="56"/>
      <c r="E5" s="56"/>
      <c r="F5" s="56"/>
      <c r="G5" s="56"/>
      <c r="H5" s="56"/>
      <c r="I5" s="56"/>
      <c r="J5" s="56"/>
      <c r="K5" s="56"/>
      <c r="L5" s="56"/>
      <c r="M5" s="56"/>
      <c r="N5" s="56"/>
      <c r="O5" s="56"/>
    </row>
    <row r="6" spans="1:16" ht="17.399999999999999">
      <c r="A6" s="55"/>
      <c r="B6" s="55"/>
      <c r="C6" s="54"/>
      <c r="D6" s="51"/>
      <c r="E6" s="51"/>
      <c r="F6" s="51"/>
      <c r="G6" s="32"/>
      <c r="H6" s="32"/>
      <c r="I6" s="32"/>
      <c r="J6" s="32"/>
      <c r="K6" s="32"/>
      <c r="L6" s="32"/>
      <c r="M6" s="32"/>
      <c r="N6" s="32"/>
      <c r="O6" s="32"/>
    </row>
    <row r="7" spans="1:16" ht="52.8">
      <c r="A7" s="63" t="s">
        <v>230</v>
      </c>
      <c r="B7" s="63" t="s">
        <v>231</v>
      </c>
      <c r="C7" s="63" t="s">
        <v>213</v>
      </c>
      <c r="D7" s="63" t="s">
        <v>214</v>
      </c>
      <c r="E7" s="63" t="s">
        <v>279</v>
      </c>
      <c r="F7" s="63" t="s">
        <v>227</v>
      </c>
      <c r="G7" s="63" t="s">
        <v>228</v>
      </c>
      <c r="H7" s="63" t="s">
        <v>278</v>
      </c>
      <c r="I7" s="63" t="s">
        <v>86</v>
      </c>
      <c r="J7" s="63" t="s">
        <v>229</v>
      </c>
      <c r="K7" s="63" t="s">
        <v>76</v>
      </c>
      <c r="L7" s="63" t="s">
        <v>215</v>
      </c>
      <c r="M7" s="63" t="s">
        <v>216</v>
      </c>
      <c r="N7" s="63" t="s">
        <v>79</v>
      </c>
      <c r="O7" s="63" t="s">
        <v>101</v>
      </c>
      <c r="P7" s="63" t="s">
        <v>232</v>
      </c>
    </row>
    <row r="8" spans="1:16">
      <c r="A8" s="59" t="s">
        <v>50</v>
      </c>
      <c r="B8" s="59" t="s">
        <v>51</v>
      </c>
      <c r="C8" s="59" t="s">
        <v>49</v>
      </c>
      <c r="D8" s="59" t="s">
        <v>52</v>
      </c>
      <c r="E8" s="59" t="s">
        <v>53</v>
      </c>
      <c r="F8" s="59" t="s">
        <v>54</v>
      </c>
      <c r="G8" s="59" t="s">
        <v>55</v>
      </c>
      <c r="H8" s="59" t="s">
        <v>56</v>
      </c>
      <c r="I8" s="59" t="s">
        <v>57</v>
      </c>
      <c r="J8" s="59" t="s">
        <v>58</v>
      </c>
      <c r="K8" s="59" t="s">
        <v>59</v>
      </c>
      <c r="L8" s="59" t="s">
        <v>60</v>
      </c>
      <c r="M8" s="59" t="s">
        <v>61</v>
      </c>
      <c r="N8" s="59" t="s">
        <v>62</v>
      </c>
      <c r="O8" s="59" t="s">
        <v>63</v>
      </c>
      <c r="P8" s="59" t="s">
        <v>64</v>
      </c>
    </row>
    <row r="9" spans="1:16" ht="15.6">
      <c r="A9" s="60"/>
      <c r="B9" s="60"/>
      <c r="C9" s="60"/>
      <c r="D9" s="60"/>
      <c r="E9" s="60"/>
      <c r="F9" s="60"/>
      <c r="G9" s="61"/>
      <c r="H9" s="60"/>
      <c r="I9" s="60"/>
      <c r="J9" s="60"/>
      <c r="K9" s="60"/>
      <c r="L9" s="60"/>
      <c r="M9" s="60" t="e">
        <f>L9/K9</f>
        <v>#DIV/0!</v>
      </c>
      <c r="N9" s="60"/>
      <c r="O9" s="60"/>
      <c r="P9" s="62"/>
    </row>
    <row r="10" spans="1:16" ht="15.6">
      <c r="A10" s="57"/>
      <c r="B10" s="57"/>
      <c r="C10" s="32"/>
      <c r="D10" s="32"/>
      <c r="E10" s="32"/>
      <c r="F10" s="32"/>
      <c r="G10" s="32"/>
      <c r="H10" s="32"/>
      <c r="I10" s="32"/>
      <c r="J10" s="32"/>
      <c r="K10" s="32"/>
      <c r="L10" s="32"/>
      <c r="M10" s="32"/>
      <c r="N10" s="32"/>
      <c r="O10" s="32"/>
    </row>
    <row r="11" spans="1:16" ht="15.6">
      <c r="A11" s="58"/>
      <c r="B11" s="58"/>
      <c r="C11" s="58"/>
      <c r="E11" s="32"/>
      <c r="F11" s="32"/>
      <c r="G11" s="32"/>
      <c r="H11" s="32"/>
      <c r="I11" s="32"/>
      <c r="J11" s="32"/>
      <c r="K11" s="32"/>
      <c r="L11" s="32"/>
      <c r="M11" s="32"/>
      <c r="N11" s="32"/>
      <c r="O11" s="32"/>
    </row>
    <row r="12" spans="1:16" ht="15.6">
      <c r="A12" s="58"/>
      <c r="B12" s="58"/>
      <c r="C12" s="58"/>
      <c r="E12" s="32"/>
      <c r="F12" s="32"/>
      <c r="G12" s="32"/>
      <c r="H12" s="32"/>
      <c r="I12" s="32"/>
      <c r="J12" s="32"/>
      <c r="K12" s="32"/>
      <c r="L12" s="32"/>
      <c r="M12" s="32"/>
      <c r="N12" s="32"/>
      <c r="O12" s="32"/>
    </row>
    <row r="13" spans="1:16" ht="15.6">
      <c r="A13" s="14" t="s">
        <v>217</v>
      </c>
      <c r="B13" s="14"/>
      <c r="C13" s="32"/>
      <c r="D13" s="32"/>
      <c r="E13" s="32"/>
      <c r="F13" s="32"/>
      <c r="G13" s="32"/>
      <c r="H13" s="32"/>
      <c r="I13" s="32"/>
      <c r="J13" s="32"/>
      <c r="K13" s="32"/>
      <c r="L13" s="32"/>
      <c r="M13" s="32"/>
      <c r="N13" s="32"/>
      <c r="O13" s="32"/>
    </row>
    <row r="14" spans="1:16" ht="15.6">
      <c r="A14" s="14" t="s">
        <v>50</v>
      </c>
      <c r="B14" s="121" t="s">
        <v>218</v>
      </c>
      <c r="C14" s="32"/>
      <c r="D14" s="32"/>
      <c r="E14" s="32"/>
      <c r="F14" s="32"/>
      <c r="G14" s="32"/>
      <c r="H14" s="32"/>
      <c r="I14" s="32"/>
      <c r="J14" s="32"/>
      <c r="K14" s="32"/>
      <c r="L14" s="32"/>
      <c r="M14" s="32"/>
      <c r="N14" s="32"/>
    </row>
    <row r="15" spans="1:16" ht="15.6">
      <c r="A15" s="14" t="s">
        <v>51</v>
      </c>
      <c r="B15" s="12" t="s">
        <v>258</v>
      </c>
      <c r="C15" s="32"/>
      <c r="D15" s="32"/>
      <c r="E15" s="32"/>
      <c r="F15" s="32"/>
      <c r="G15" s="32"/>
      <c r="H15" s="32"/>
      <c r="I15" s="32"/>
      <c r="J15" s="32"/>
      <c r="K15" s="32"/>
      <c r="L15" s="32"/>
      <c r="M15" s="32"/>
      <c r="N15" s="32"/>
    </row>
    <row r="16" spans="1:16" ht="15.6">
      <c r="A16" s="14" t="s">
        <v>49</v>
      </c>
      <c r="B16" s="121" t="s">
        <v>219</v>
      </c>
      <c r="C16" s="32"/>
      <c r="D16" s="32"/>
      <c r="E16" s="32"/>
      <c r="F16" s="32"/>
      <c r="G16" s="32"/>
      <c r="H16" s="32"/>
      <c r="I16" s="32"/>
      <c r="J16" s="32"/>
      <c r="K16" s="32"/>
      <c r="L16" s="32"/>
      <c r="M16" s="32"/>
      <c r="N16" s="32"/>
    </row>
    <row r="17" spans="1:15" ht="15.6">
      <c r="A17" s="14" t="s">
        <v>52</v>
      </c>
      <c r="B17" s="121" t="s">
        <v>220</v>
      </c>
      <c r="C17" s="32"/>
      <c r="D17" s="32"/>
      <c r="E17" s="32"/>
      <c r="F17" s="32"/>
      <c r="G17" s="32"/>
      <c r="H17" s="32"/>
      <c r="I17" s="32"/>
      <c r="J17" s="32"/>
      <c r="K17" s="32"/>
      <c r="L17" s="32"/>
      <c r="M17" s="32"/>
      <c r="N17" s="32"/>
    </row>
    <row r="18" spans="1:15" ht="15.6">
      <c r="A18" s="14" t="s">
        <v>53</v>
      </c>
      <c r="B18" s="121" t="s">
        <v>280</v>
      </c>
      <c r="C18" s="32"/>
      <c r="D18" s="32"/>
      <c r="E18" s="32"/>
      <c r="F18" s="32"/>
      <c r="G18" s="32"/>
      <c r="H18" s="32"/>
      <c r="I18" s="32"/>
      <c r="J18" s="32"/>
      <c r="K18" s="32"/>
      <c r="L18" s="32"/>
      <c r="M18" s="32"/>
      <c r="N18" s="32"/>
    </row>
    <row r="19" spans="1:15" ht="15.6">
      <c r="A19" s="14" t="s">
        <v>54</v>
      </c>
      <c r="B19" s="121" t="s">
        <v>221</v>
      </c>
      <c r="C19" s="32"/>
      <c r="D19" s="32"/>
      <c r="E19" s="32"/>
      <c r="F19" s="32"/>
      <c r="G19" s="32"/>
      <c r="H19" s="32"/>
      <c r="I19" s="32"/>
      <c r="J19" s="32"/>
      <c r="K19" s="32"/>
      <c r="L19" s="32"/>
      <c r="M19" s="32"/>
      <c r="N19" s="32"/>
    </row>
    <row r="20" spans="1:15" ht="15.6">
      <c r="A20" s="14" t="s">
        <v>55</v>
      </c>
      <c r="B20" s="121" t="s">
        <v>234</v>
      </c>
      <c r="C20" s="32"/>
      <c r="D20" s="32"/>
      <c r="E20" s="32"/>
      <c r="F20" s="32"/>
      <c r="G20" s="32"/>
      <c r="H20" s="32"/>
      <c r="I20" s="32"/>
      <c r="J20" s="32"/>
      <c r="K20" s="32"/>
      <c r="L20" s="32"/>
      <c r="M20" s="32"/>
      <c r="N20" s="32"/>
    </row>
    <row r="21" spans="1:15" ht="15.6">
      <c r="A21" s="14" t="s">
        <v>56</v>
      </c>
      <c r="B21" s="121" t="s">
        <v>277</v>
      </c>
      <c r="C21" s="32"/>
      <c r="D21" s="32"/>
      <c r="E21" s="32"/>
      <c r="F21" s="32"/>
      <c r="G21" s="32"/>
      <c r="H21" s="32"/>
      <c r="I21" s="32"/>
      <c r="J21" s="32"/>
      <c r="K21" s="32"/>
      <c r="L21" s="32"/>
      <c r="M21" s="32"/>
      <c r="N21" s="32"/>
    </row>
    <row r="22" spans="1:15" ht="15.6">
      <c r="A22" s="14" t="s">
        <v>57</v>
      </c>
      <c r="B22" s="122" t="s">
        <v>235</v>
      </c>
      <c r="C22" s="32"/>
      <c r="D22" s="32"/>
      <c r="E22" s="32"/>
      <c r="F22" s="32"/>
      <c r="G22" s="32"/>
      <c r="H22" s="32"/>
      <c r="I22" s="32"/>
      <c r="J22" s="32"/>
      <c r="K22" s="32"/>
      <c r="L22" s="32"/>
      <c r="M22" s="32"/>
      <c r="N22" s="32"/>
    </row>
    <row r="23" spans="1:15" ht="15.6">
      <c r="A23" s="14" t="s">
        <v>58</v>
      </c>
      <c r="B23" s="121" t="s">
        <v>233</v>
      </c>
      <c r="C23" s="32"/>
      <c r="D23" s="32"/>
      <c r="E23" s="32"/>
      <c r="F23" s="32"/>
      <c r="G23" s="32"/>
      <c r="H23" s="32"/>
      <c r="I23" s="32"/>
      <c r="J23" s="32"/>
      <c r="K23" s="32"/>
      <c r="L23" s="32"/>
      <c r="M23" s="32"/>
      <c r="N23" s="32"/>
    </row>
    <row r="24" spans="1:15" ht="15.6">
      <c r="A24" s="14" t="s">
        <v>59</v>
      </c>
      <c r="B24" s="121" t="s">
        <v>222</v>
      </c>
      <c r="C24" s="32"/>
      <c r="D24" s="32"/>
      <c r="E24" s="32"/>
      <c r="F24" s="32"/>
      <c r="G24" s="32"/>
      <c r="H24" s="32"/>
      <c r="I24" s="32"/>
      <c r="J24" s="32"/>
      <c r="K24" s="32"/>
      <c r="L24" s="32"/>
      <c r="M24" s="32"/>
      <c r="N24" s="32"/>
    </row>
    <row r="25" spans="1:15" ht="15.6">
      <c r="A25" s="14" t="s">
        <v>60</v>
      </c>
      <c r="B25" s="121" t="s">
        <v>223</v>
      </c>
      <c r="C25" s="32"/>
      <c r="D25" s="32"/>
      <c r="E25" s="32"/>
      <c r="F25" s="32"/>
      <c r="G25" s="32"/>
      <c r="H25" s="32"/>
      <c r="I25" s="32"/>
      <c r="J25" s="32"/>
      <c r="K25" s="32"/>
      <c r="L25" s="32"/>
      <c r="M25" s="32"/>
      <c r="N25" s="32"/>
    </row>
    <row r="26" spans="1:15" ht="15.6">
      <c r="A26" s="14" t="s">
        <v>61</v>
      </c>
      <c r="B26" s="121" t="s">
        <v>224</v>
      </c>
      <c r="C26" s="32"/>
      <c r="D26" s="32"/>
      <c r="E26" s="32"/>
      <c r="F26" s="32"/>
      <c r="G26" s="32"/>
      <c r="H26" s="32"/>
      <c r="I26" s="32"/>
      <c r="J26" s="32"/>
      <c r="K26" s="32"/>
      <c r="L26" s="32"/>
      <c r="M26" s="32"/>
      <c r="N26" s="32"/>
    </row>
    <row r="27" spans="1:15" ht="15.6">
      <c r="A27" s="14" t="s">
        <v>62</v>
      </c>
      <c r="B27" s="121" t="s">
        <v>225</v>
      </c>
      <c r="C27" s="32"/>
      <c r="D27" s="32"/>
      <c r="E27" s="32"/>
      <c r="F27" s="32"/>
      <c r="G27" s="32"/>
      <c r="H27" s="32"/>
      <c r="I27" s="32"/>
      <c r="J27" s="32"/>
      <c r="K27" s="32"/>
      <c r="L27" s="32"/>
      <c r="M27" s="32"/>
      <c r="N27" s="32"/>
    </row>
    <row r="28" spans="1:15" ht="15.6">
      <c r="A28" s="14" t="s">
        <v>63</v>
      </c>
      <c r="B28" s="121" t="s">
        <v>226</v>
      </c>
      <c r="C28" s="32"/>
      <c r="D28" s="32"/>
      <c r="E28" s="32"/>
      <c r="F28" s="32"/>
      <c r="G28" s="32"/>
      <c r="H28" s="32"/>
      <c r="I28" s="32"/>
      <c r="J28" s="32"/>
      <c r="K28" s="32"/>
      <c r="L28" s="32"/>
      <c r="M28" s="32"/>
      <c r="N28" s="32"/>
    </row>
    <row r="29" spans="1:15" ht="15.6">
      <c r="A29" s="14" t="s">
        <v>64</v>
      </c>
      <c r="B29" s="122" t="s">
        <v>236</v>
      </c>
      <c r="C29" s="32"/>
      <c r="D29" s="32"/>
      <c r="E29" s="32"/>
      <c r="F29" s="32"/>
      <c r="G29" s="32"/>
      <c r="H29" s="32"/>
      <c r="I29" s="32"/>
      <c r="J29" s="32"/>
      <c r="K29" s="32"/>
      <c r="L29" s="32"/>
      <c r="M29" s="32"/>
      <c r="N29" s="32"/>
    </row>
    <row r="30" spans="1:15" ht="15.6">
      <c r="A30" s="14"/>
      <c r="B30" s="32"/>
      <c r="C30" s="32"/>
      <c r="D30" s="32"/>
      <c r="E30" s="32"/>
      <c r="F30" s="32"/>
      <c r="G30" s="32"/>
      <c r="H30" s="32"/>
      <c r="I30" s="32"/>
      <c r="J30" s="32"/>
      <c r="K30" s="32"/>
      <c r="L30" s="32"/>
      <c r="M30" s="32"/>
      <c r="N30" s="32"/>
    </row>
    <row r="31" spans="1:15" ht="15.6">
      <c r="A31" s="14"/>
      <c r="B31" s="32"/>
      <c r="C31" s="32"/>
      <c r="D31" s="32"/>
      <c r="E31" s="32"/>
      <c r="F31" s="32"/>
      <c r="G31" s="32"/>
      <c r="H31" s="32"/>
      <c r="I31" s="32"/>
      <c r="J31" s="32"/>
      <c r="K31" s="32"/>
      <c r="L31" s="32"/>
      <c r="M31" s="32"/>
      <c r="N31" s="32"/>
    </row>
    <row r="32" spans="1:15" ht="15.6">
      <c r="A32" s="14"/>
      <c r="C32" s="32"/>
      <c r="D32" s="32"/>
      <c r="E32" s="32"/>
      <c r="F32" s="32"/>
      <c r="G32" s="32"/>
      <c r="H32" s="32"/>
      <c r="I32" s="32"/>
      <c r="J32" s="32"/>
      <c r="K32" s="32"/>
      <c r="L32" s="32"/>
      <c r="M32" s="32"/>
      <c r="N32" s="32"/>
      <c r="O32" s="32"/>
    </row>
    <row r="33" spans="1:15" ht="15.6">
      <c r="A33" s="14"/>
      <c r="B33" s="14"/>
      <c r="C33" s="32"/>
      <c r="D33" s="32"/>
      <c r="E33" s="32"/>
      <c r="F33" s="32"/>
      <c r="G33" s="32"/>
      <c r="H33" s="32"/>
      <c r="I33" s="32"/>
      <c r="J33" s="32"/>
      <c r="K33" s="32"/>
      <c r="L33" s="32"/>
      <c r="M33" s="32"/>
      <c r="N33" s="32"/>
      <c r="O33" s="32"/>
    </row>
    <row r="34" spans="1:15" ht="15.6">
      <c r="A34" s="32"/>
      <c r="B34" s="32"/>
      <c r="C34" s="32"/>
      <c r="D34" s="32"/>
      <c r="E34" s="32"/>
      <c r="F34" s="32"/>
      <c r="G34" s="32"/>
      <c r="H34" s="32"/>
      <c r="I34" s="32"/>
      <c r="J34" s="32"/>
      <c r="K34" s="32"/>
      <c r="L34" s="32"/>
      <c r="M34" s="32"/>
      <c r="N34" s="32"/>
      <c r="O34" s="3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E13" sqref="E13"/>
    </sheetView>
  </sheetViews>
  <sheetFormatPr defaultColWidth="12.5546875" defaultRowHeight="15.6"/>
  <cols>
    <col min="1" max="1" width="63.332031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237</v>
      </c>
    </row>
    <row r="4" spans="1:4" ht="16.2" thickBot="1">
      <c r="A4" s="128" t="s">
        <v>177</v>
      </c>
      <c r="B4" s="129" t="s">
        <v>164</v>
      </c>
      <c r="C4" s="178" t="s">
        <v>165</v>
      </c>
      <c r="D4" s="130" t="s">
        <v>178</v>
      </c>
    </row>
    <row r="5" spans="1:4">
      <c r="A5" s="131" t="s">
        <v>238</v>
      </c>
      <c r="B5" s="132"/>
      <c r="C5" s="133"/>
      <c r="D5" s="134"/>
    </row>
    <row r="6" spans="1:4">
      <c r="A6" s="135" t="s">
        <v>210</v>
      </c>
      <c r="B6" s="136">
        <f>B5-B7</f>
        <v>0</v>
      </c>
      <c r="C6" s="137"/>
      <c r="D6" s="138"/>
    </row>
    <row r="7" spans="1:4" ht="16.2" thickBot="1">
      <c r="A7" s="139" t="s">
        <v>239</v>
      </c>
      <c r="B7" s="179">
        <f>B8+B9</f>
        <v>0</v>
      </c>
      <c r="C7" s="137"/>
      <c r="D7" s="172"/>
    </row>
    <row r="8" spans="1:4" ht="16.2" thickBot="1">
      <c r="A8" s="180" t="s">
        <v>179</v>
      </c>
      <c r="B8" s="181"/>
      <c r="C8" s="182"/>
      <c r="D8" s="146"/>
    </row>
    <row r="9" spans="1:4" ht="16.2" thickBot="1">
      <c r="A9" s="139" t="s">
        <v>309</v>
      </c>
      <c r="B9" s="183"/>
      <c r="C9" s="182"/>
      <c r="D9" s="156"/>
    </row>
    <row r="10" spans="1:4">
      <c r="A10" s="135" t="s">
        <v>210</v>
      </c>
      <c r="B10" s="184">
        <f>B9-B11-B12</f>
        <v>0</v>
      </c>
      <c r="C10" s="182"/>
      <c r="D10" s="156"/>
    </row>
    <row r="11" spans="1:4" ht="16.2" thickBot="1">
      <c r="A11" s="185" t="s">
        <v>252</v>
      </c>
      <c r="B11" s="186"/>
      <c r="C11" s="187"/>
      <c r="D11" s="151"/>
    </row>
    <row r="12" spans="1:4">
      <c r="A12" s="131" t="s">
        <v>246</v>
      </c>
      <c r="B12" s="188"/>
      <c r="C12" s="148"/>
      <c r="D12" s="131"/>
    </row>
    <row r="13" spans="1:4" ht="16.2" thickBot="1">
      <c r="A13" s="139" t="s">
        <v>210</v>
      </c>
      <c r="B13" s="149">
        <f>B12-B14</f>
        <v>0</v>
      </c>
      <c r="C13" s="150">
        <f>C14</f>
        <v>0</v>
      </c>
      <c r="D13" s="151"/>
    </row>
    <row r="14" spans="1:4">
      <c r="A14" s="146" t="s">
        <v>247</v>
      </c>
      <c r="B14" s="152">
        <f>SUM(B15:B19)</f>
        <v>0</v>
      </c>
      <c r="C14" s="153">
        <f>C15+C16+C17+C18+C19</f>
        <v>0</v>
      </c>
      <c r="D14" s="146"/>
    </row>
    <row r="15" spans="1:4">
      <c r="A15" s="135" t="s">
        <v>206</v>
      </c>
      <c r="B15" s="154">
        <f>B20</f>
        <v>0</v>
      </c>
      <c r="C15" s="155">
        <f>C20</f>
        <v>0</v>
      </c>
      <c r="D15" s="156"/>
    </row>
    <row r="16" spans="1:4">
      <c r="A16" s="135" t="s">
        <v>272</v>
      </c>
      <c r="B16" s="157"/>
      <c r="C16" s="158"/>
      <c r="D16" s="156"/>
    </row>
    <row r="17" spans="1:4">
      <c r="A17" s="135" t="s">
        <v>273</v>
      </c>
      <c r="B17" s="157"/>
      <c r="C17" s="158"/>
      <c r="D17" s="156"/>
    </row>
    <row r="18" spans="1:4">
      <c r="A18" s="135" t="s">
        <v>274</v>
      </c>
      <c r="B18" s="157"/>
      <c r="C18" s="158"/>
      <c r="D18" s="156"/>
    </row>
    <row r="19" spans="1:4" ht="16.2" thickBot="1">
      <c r="A19" s="139" t="s">
        <v>275</v>
      </c>
      <c r="B19" s="159"/>
      <c r="C19" s="160"/>
      <c r="D19" s="151"/>
    </row>
    <row r="20" spans="1:4">
      <c r="A20" s="131" t="s">
        <v>241</v>
      </c>
      <c r="B20" s="161">
        <f>B21+B22+B23</f>
        <v>0</v>
      </c>
      <c r="C20" s="162">
        <f>C21+C22+C23</f>
        <v>0</v>
      </c>
      <c r="D20" s="131"/>
    </row>
    <row r="21" spans="1:4">
      <c r="A21" s="135" t="s">
        <v>207</v>
      </c>
      <c r="B21" s="163"/>
      <c r="C21" s="164"/>
      <c r="D21" s="156"/>
    </row>
    <row r="22" spans="1:4">
      <c r="A22" s="135" t="s">
        <v>208</v>
      </c>
      <c r="B22" s="163"/>
      <c r="C22" s="164"/>
      <c r="D22" s="156"/>
    </row>
    <row r="23" spans="1:4" ht="16.2" thickBot="1">
      <c r="A23" s="139" t="s">
        <v>209</v>
      </c>
      <c r="B23" s="165"/>
      <c r="C23" s="166"/>
      <c r="D23" s="151"/>
    </row>
    <row r="24" spans="1:4">
      <c r="A24" s="189"/>
      <c r="B24" s="189"/>
      <c r="C24" s="189"/>
      <c r="D24" s="189"/>
    </row>
    <row r="25" spans="1:4">
      <c r="A25" s="127" t="s">
        <v>188</v>
      </c>
      <c r="B25" s="189"/>
      <c r="C25" s="189"/>
      <c r="D25" s="189"/>
    </row>
    <row r="26" spans="1:4">
      <c r="A26" s="121" t="s">
        <v>211</v>
      </c>
      <c r="B26" s="189"/>
      <c r="C26" s="189"/>
      <c r="D26" s="189"/>
    </row>
  </sheetData>
  <pageMargins left="0.25" right="0.25" top="0.75" bottom="0.75" header="0.3" footer="0.3"/>
  <pageSetup paperSize="9" scale="60"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5" sqref="D5"/>
    </sheetView>
  </sheetViews>
  <sheetFormatPr defaultRowHeight="13.2"/>
  <cols>
    <col min="1" max="1" width="30.6640625" customWidth="1"/>
    <col min="2" max="3" width="15.6640625" customWidth="1"/>
    <col min="4" max="4" width="21.5546875" customWidth="1"/>
  </cols>
  <sheetData>
    <row r="1" spans="1:5" s="2" customFormat="1" ht="17.399999999999999">
      <c r="A1" s="6" t="s">
        <v>0</v>
      </c>
    </row>
    <row r="2" spans="1:5" s="2" customFormat="1" ht="17.399999999999999">
      <c r="A2" s="7"/>
      <c r="B2" s="4"/>
      <c r="C2" s="4"/>
      <c r="D2" s="4"/>
      <c r="E2" s="4"/>
    </row>
    <row r="3" spans="1:5" s="2" customFormat="1" ht="17.399999999999999">
      <c r="A3" s="8" t="s">
        <v>298</v>
      </c>
    </row>
    <row r="4" spans="1:5" s="2" customFormat="1" ht="18" thickBot="1">
      <c r="A4" s="8"/>
    </row>
    <row r="5" spans="1:5" s="29" customFormat="1" ht="27" thickBot="1">
      <c r="B5" s="66" t="s">
        <v>292</v>
      </c>
      <c r="C5" s="66" t="s">
        <v>293</v>
      </c>
      <c r="D5" s="67" t="s">
        <v>481</v>
      </c>
      <c r="E5" s="68"/>
    </row>
    <row r="6" spans="1:5" s="69" customFormat="1">
      <c r="B6" s="70"/>
      <c r="C6" s="70"/>
      <c r="D6" s="71"/>
    </row>
    <row r="7" spans="1:5" s="73" customFormat="1" ht="52.8">
      <c r="A7" s="3" t="s">
        <v>303</v>
      </c>
      <c r="B7" s="72"/>
      <c r="C7" s="72"/>
      <c r="D7" s="72"/>
    </row>
    <row r="8" spans="1:5" s="73" customFormat="1">
      <c r="A8" s="3"/>
      <c r="B8" s="72"/>
      <c r="C8" s="72"/>
      <c r="D8" s="72"/>
    </row>
    <row r="9" spans="1:5" s="73" customFormat="1" ht="52.8">
      <c r="A9" s="3" t="s">
        <v>304</v>
      </c>
      <c r="B9" s="72"/>
      <c r="C9" s="72"/>
      <c r="D9" s="72"/>
    </row>
    <row r="10" spans="1:5" s="73" customFormat="1">
      <c r="A10" s="3"/>
      <c r="B10" s="72"/>
      <c r="C10" s="72"/>
      <c r="D10" s="72"/>
    </row>
    <row r="11" spans="1:5" s="73" customFormat="1" ht="26.4">
      <c r="A11" s="3" t="s">
        <v>305</v>
      </c>
      <c r="B11" s="72"/>
      <c r="C11" s="72"/>
      <c r="D11" s="72"/>
    </row>
    <row r="12" spans="1:5" ht="13.8" thickBot="1">
      <c r="A12" s="74"/>
      <c r="B12" s="75"/>
      <c r="C12" s="75"/>
      <c r="D12" s="75"/>
    </row>
    <row r="14" spans="1:5">
      <c r="A14" t="s">
        <v>294</v>
      </c>
    </row>
    <row r="15" spans="1:5">
      <c r="A15" t="s">
        <v>295</v>
      </c>
    </row>
    <row r="16" spans="1:5">
      <c r="A16" t="s">
        <v>296</v>
      </c>
    </row>
    <row r="17" spans="1:1">
      <c r="A17" t="s">
        <v>297</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5" sqref="D5:E5"/>
    </sheetView>
  </sheetViews>
  <sheetFormatPr defaultColWidth="9.109375" defaultRowHeight="14.4"/>
  <cols>
    <col min="1" max="1" width="49.6640625" style="190" customWidth="1"/>
    <col min="2" max="5" width="18.33203125" style="190" customWidth="1"/>
    <col min="6" max="16384" width="9.109375" style="190"/>
  </cols>
  <sheetData>
    <row r="1" spans="1:7" ht="17.399999999999999">
      <c r="A1" s="46" t="s">
        <v>0</v>
      </c>
    </row>
    <row r="3" spans="1:7" ht="17.399999999999999">
      <c r="A3" s="192" t="s">
        <v>313</v>
      </c>
    </row>
    <row r="4" spans="1:7" ht="15" thickBot="1"/>
    <row r="5" spans="1:7" ht="15" thickBot="1">
      <c r="A5" s="76"/>
      <c r="B5" s="225" t="s">
        <v>314</v>
      </c>
      <c r="C5" s="226"/>
      <c r="D5" s="225" t="s">
        <v>481</v>
      </c>
      <c r="E5" s="226"/>
    </row>
    <row r="6" spans="1:7">
      <c r="A6" s="77"/>
      <c r="B6" s="78" t="s">
        <v>315</v>
      </c>
      <c r="C6" s="79" t="s">
        <v>316</v>
      </c>
      <c r="D6" s="78" t="s">
        <v>315</v>
      </c>
      <c r="E6" s="79" t="s">
        <v>316</v>
      </c>
    </row>
    <row r="7" spans="1:7" ht="15" thickBot="1">
      <c r="A7" s="80"/>
      <c r="B7" s="81"/>
      <c r="C7" s="82"/>
      <c r="D7" s="81"/>
      <c r="E7" s="83"/>
    </row>
    <row r="8" spans="1:7">
      <c r="A8" s="84" t="s">
        <v>440</v>
      </c>
      <c r="B8" s="85"/>
      <c r="C8" s="86"/>
      <c r="D8" s="85"/>
      <c r="E8" s="87"/>
      <c r="F8" s="88"/>
      <c r="G8" s="88"/>
    </row>
    <row r="9" spans="1:7">
      <c r="A9" s="89" t="s">
        <v>317</v>
      </c>
      <c r="B9" s="90"/>
      <c r="C9" s="91"/>
      <c r="D9" s="90"/>
      <c r="E9" s="92"/>
      <c r="F9" s="88"/>
      <c r="G9" s="88"/>
    </row>
    <row r="10" spans="1:7">
      <c r="A10" s="89" t="s">
        <v>318</v>
      </c>
      <c r="B10" s="90"/>
      <c r="C10" s="91"/>
      <c r="D10" s="90"/>
      <c r="E10" s="92"/>
      <c r="F10" s="88"/>
      <c r="G10" s="88"/>
    </row>
    <row r="11" spans="1:7">
      <c r="A11" s="93" t="s">
        <v>319</v>
      </c>
      <c r="B11" s="94"/>
      <c r="C11" s="95"/>
      <c r="D11" s="94"/>
      <c r="E11" s="96"/>
      <c r="F11" s="88"/>
      <c r="G11" s="88"/>
    </row>
    <row r="12" spans="1:7" ht="39.6">
      <c r="A12" s="97" t="s">
        <v>439</v>
      </c>
      <c r="B12" s="85"/>
      <c r="C12" s="86"/>
      <c r="D12" s="85"/>
      <c r="E12" s="87"/>
      <c r="F12" s="88"/>
      <c r="G12" s="88"/>
    </row>
    <row r="13" spans="1:7">
      <c r="A13" s="89" t="s">
        <v>317</v>
      </c>
      <c r="B13" s="90"/>
      <c r="C13" s="91"/>
      <c r="D13" s="90"/>
      <c r="E13" s="92"/>
      <c r="F13" s="88"/>
      <c r="G13" s="88"/>
    </row>
    <row r="14" spans="1:7">
      <c r="A14" s="89" t="s">
        <v>318</v>
      </c>
      <c r="B14" s="90"/>
      <c r="C14" s="91"/>
      <c r="D14" s="90"/>
      <c r="E14" s="92"/>
      <c r="F14" s="88"/>
      <c r="G14" s="88"/>
    </row>
    <row r="15" spans="1:7">
      <c r="A15" s="93" t="s">
        <v>319</v>
      </c>
      <c r="B15" s="94"/>
      <c r="C15" s="95"/>
      <c r="D15" s="94"/>
      <c r="E15" s="96"/>
      <c r="F15" s="88"/>
      <c r="G15" s="88"/>
    </row>
    <row r="16" spans="1:7">
      <c r="A16" s="89" t="s">
        <v>320</v>
      </c>
      <c r="B16" s="85"/>
      <c r="C16" s="86"/>
      <c r="D16" s="85"/>
      <c r="E16" s="87"/>
      <c r="F16" s="88"/>
      <c r="G16" s="88"/>
    </row>
    <row r="17" spans="1:7">
      <c r="A17" s="89" t="s">
        <v>317</v>
      </c>
      <c r="B17" s="90"/>
      <c r="C17" s="91"/>
      <c r="D17" s="98"/>
      <c r="E17" s="99"/>
      <c r="F17" s="88"/>
      <c r="G17" s="88"/>
    </row>
    <row r="18" spans="1:7">
      <c r="A18" s="89" t="s">
        <v>318</v>
      </c>
      <c r="B18" s="90"/>
      <c r="C18" s="91"/>
      <c r="D18" s="98"/>
      <c r="E18" s="99"/>
      <c r="F18" s="88"/>
      <c r="G18" s="88"/>
    </row>
    <row r="19" spans="1:7" ht="15" thickBot="1">
      <c r="A19" s="100" t="s">
        <v>319</v>
      </c>
      <c r="B19" s="101"/>
      <c r="C19" s="102"/>
      <c r="D19" s="103"/>
      <c r="E19" s="191"/>
      <c r="F19" s="88"/>
      <c r="G19" s="88"/>
    </row>
  </sheetData>
  <mergeCells count="2">
    <mergeCell ref="B5:C5"/>
    <mergeCell ref="D5:E5"/>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16" workbookViewId="0">
      <selection activeCell="A24" sqref="A24"/>
    </sheetView>
  </sheetViews>
  <sheetFormatPr defaultColWidth="9.109375" defaultRowHeight="14.4"/>
  <cols>
    <col min="1" max="1" width="50.109375" style="190" customWidth="1"/>
    <col min="2" max="4" width="34.33203125" style="190" customWidth="1"/>
    <col min="5" max="16384" width="9.109375" style="190"/>
  </cols>
  <sheetData>
    <row r="1" spans="1:4" ht="17.399999999999999">
      <c r="A1" s="104" t="s">
        <v>0</v>
      </c>
    </row>
    <row r="3" spans="1:4" ht="17.399999999999999">
      <c r="A3" s="192" t="s">
        <v>321</v>
      </c>
    </row>
    <row r="5" spans="1:4">
      <c r="A5" s="204"/>
      <c r="B5" s="203" t="s">
        <v>322</v>
      </c>
      <c r="C5" s="203" t="s">
        <v>323</v>
      </c>
      <c r="D5" s="203" t="s">
        <v>324</v>
      </c>
    </row>
    <row r="6" spans="1:4">
      <c r="A6" s="202" t="s">
        <v>443</v>
      </c>
      <c r="B6" s="201" t="s">
        <v>442</v>
      </c>
      <c r="C6" s="201"/>
      <c r="D6" s="201"/>
    </row>
    <row r="7" spans="1:4" ht="24.9" customHeight="1">
      <c r="A7" s="198" t="s">
        <v>325</v>
      </c>
      <c r="B7" s="200"/>
      <c r="C7" s="200"/>
      <c r="D7" s="200"/>
    </row>
    <row r="8" spans="1:4" ht="24.9" customHeight="1">
      <c r="A8" s="198" t="s">
        <v>326</v>
      </c>
      <c r="B8" s="199"/>
      <c r="C8" s="199"/>
      <c r="D8" s="199"/>
    </row>
    <row r="9" spans="1:4" ht="24.9" customHeight="1">
      <c r="A9" s="198" t="s">
        <v>327</v>
      </c>
      <c r="B9" s="197">
        <f>B7*B8</f>
        <v>0</v>
      </c>
      <c r="C9" s="197">
        <f>C7*C8</f>
        <v>0</v>
      </c>
      <c r="D9" s="197">
        <f>D7*D8</f>
        <v>0</v>
      </c>
    </row>
    <row r="10" spans="1:4" ht="24.9" customHeight="1">
      <c r="A10" s="198" t="s">
        <v>328</v>
      </c>
      <c r="B10" s="199"/>
      <c r="C10" s="199"/>
      <c r="D10" s="199"/>
    </row>
    <row r="11" spans="1:4" ht="24.9" customHeight="1">
      <c r="A11" s="198" t="s">
        <v>329</v>
      </c>
      <c r="B11" s="197">
        <f>B7*B10</f>
        <v>0</v>
      </c>
      <c r="C11" s="197">
        <f>C7*C10</f>
        <v>0</v>
      </c>
      <c r="D11" s="197">
        <f>D7*D10</f>
        <v>0</v>
      </c>
    </row>
    <row r="12" spans="1:4" ht="24.9" customHeight="1">
      <c r="A12" s="198" t="s">
        <v>330</v>
      </c>
      <c r="B12" s="197">
        <f>B9-B11</f>
        <v>0</v>
      </c>
      <c r="C12" s="197">
        <f>C9-C11</f>
        <v>0</v>
      </c>
      <c r="D12" s="197">
        <f>D9-D11</f>
        <v>0</v>
      </c>
    </row>
    <row r="18" spans="1:3" ht="17.399999999999999">
      <c r="A18" s="196" t="s">
        <v>441</v>
      </c>
    </row>
    <row r="20" spans="1:3" ht="68.25" customHeight="1">
      <c r="A20" s="195" t="s">
        <v>336</v>
      </c>
      <c r="B20" s="195" t="s">
        <v>348</v>
      </c>
      <c r="C20" s="195" t="s">
        <v>349</v>
      </c>
    </row>
    <row r="21" spans="1:3" ht="26.4">
      <c r="A21" s="194" t="s">
        <v>350</v>
      </c>
      <c r="B21" s="105"/>
      <c r="C21" s="105"/>
    </row>
    <row r="22" spans="1:3">
      <c r="A22" s="106" t="s">
        <v>351</v>
      </c>
      <c r="B22" s="105"/>
      <c r="C22" s="105"/>
    </row>
    <row r="23" spans="1:3" ht="26.4">
      <c r="A23" s="194" t="s">
        <v>352</v>
      </c>
      <c r="B23" s="105"/>
      <c r="C23" s="105"/>
    </row>
    <row r="24" spans="1:3">
      <c r="A24" s="194" t="s">
        <v>337</v>
      </c>
      <c r="B24" s="105"/>
      <c r="C24" s="105"/>
    </row>
    <row r="25" spans="1:3">
      <c r="A25" s="194" t="s">
        <v>338</v>
      </c>
      <c r="B25" s="105"/>
      <c r="C25" s="105"/>
    </row>
    <row r="26" spans="1:3" ht="26.4">
      <c r="A26" s="194" t="s">
        <v>339</v>
      </c>
      <c r="B26" s="105"/>
      <c r="C26" s="105"/>
    </row>
    <row r="27" spans="1:3" ht="26.4">
      <c r="A27" s="194" t="s">
        <v>340</v>
      </c>
      <c r="B27" s="105"/>
      <c r="C27" s="105"/>
    </row>
    <row r="28" spans="1:3" ht="26.4">
      <c r="A28" s="194" t="s">
        <v>341</v>
      </c>
      <c r="B28" s="105"/>
      <c r="C28" s="105"/>
    </row>
    <row r="29" spans="1:3" ht="92.4">
      <c r="A29" s="194" t="s">
        <v>353</v>
      </c>
      <c r="B29" s="107"/>
      <c r="C29" s="105"/>
    </row>
    <row r="30" spans="1:3">
      <c r="A30" s="194" t="s">
        <v>342</v>
      </c>
      <c r="B30" s="108"/>
      <c r="C30" s="105"/>
    </row>
    <row r="31" spans="1:3" ht="26.4">
      <c r="A31" s="194" t="s">
        <v>354</v>
      </c>
      <c r="B31" s="109"/>
      <c r="C31" s="105"/>
    </row>
    <row r="32" spans="1:3" ht="26.4">
      <c r="A32" s="194" t="s">
        <v>343</v>
      </c>
      <c r="B32" s="109"/>
      <c r="C32" s="105"/>
    </row>
    <row r="33" spans="1:3">
      <c r="A33" s="194" t="s">
        <v>355</v>
      </c>
      <c r="B33" s="109"/>
      <c r="C33" s="105"/>
    </row>
    <row r="34" spans="1:3" ht="26.4">
      <c r="A34" s="194" t="s">
        <v>344</v>
      </c>
      <c r="B34" s="110"/>
      <c r="C34" s="105"/>
    </row>
    <row r="35" spans="1:3">
      <c r="A35" s="194" t="s">
        <v>345</v>
      </c>
      <c r="B35" s="111"/>
      <c r="C35" s="105"/>
    </row>
    <row r="36" spans="1:3">
      <c r="A36" s="194" t="s">
        <v>346</v>
      </c>
      <c r="B36" s="111"/>
      <c r="C36" s="105"/>
    </row>
    <row r="37" spans="1:3" ht="26.4">
      <c r="A37" s="194" t="s">
        <v>347</v>
      </c>
      <c r="B37" s="111"/>
      <c r="C37" s="105"/>
    </row>
    <row r="38" spans="1:3" ht="39.6">
      <c r="A38" s="193" t="s">
        <v>356</v>
      </c>
      <c r="B38" s="105"/>
      <c r="C38" s="105"/>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A24" sqref="A24"/>
    </sheetView>
  </sheetViews>
  <sheetFormatPr defaultColWidth="9.109375" defaultRowHeight="13.8"/>
  <cols>
    <col min="1" max="1" width="15.6640625" style="205" customWidth="1"/>
    <col min="2" max="3" width="29.88671875" style="205" customWidth="1"/>
    <col min="4" max="4" width="15.6640625" style="205" customWidth="1"/>
    <col min="5" max="5" width="30" style="205" customWidth="1"/>
    <col min="6" max="7" width="15.6640625" style="205" customWidth="1"/>
    <col min="8" max="16384" width="9.109375" style="205"/>
  </cols>
  <sheetData>
    <row r="1" spans="1:7" ht="17.399999999999999">
      <c r="A1" s="104" t="s">
        <v>0</v>
      </c>
    </row>
    <row r="3" spans="1:7" ht="17.399999999999999">
      <c r="A3" s="192" t="s">
        <v>451</v>
      </c>
    </row>
    <row r="5" spans="1:7" ht="39.6">
      <c r="A5" s="208" t="s">
        <v>331</v>
      </c>
      <c r="B5" s="208" t="s">
        <v>332</v>
      </c>
      <c r="C5" s="208" t="s">
        <v>450</v>
      </c>
      <c r="D5" s="208" t="s">
        <v>333</v>
      </c>
      <c r="E5" s="208" t="s">
        <v>449</v>
      </c>
      <c r="F5" s="208" t="s">
        <v>448</v>
      </c>
      <c r="G5" s="208" t="s">
        <v>334</v>
      </c>
    </row>
    <row r="6" spans="1:7">
      <c r="A6" s="207" t="s">
        <v>50</v>
      </c>
      <c r="B6" s="207" t="s">
        <v>51</v>
      </c>
      <c r="C6" s="207"/>
      <c r="D6" s="207" t="s">
        <v>49</v>
      </c>
      <c r="E6" s="207"/>
      <c r="F6" s="207" t="s">
        <v>52</v>
      </c>
      <c r="G6" s="207" t="s">
        <v>53</v>
      </c>
    </row>
    <row r="10" spans="1:7">
      <c r="A10" s="206" t="s">
        <v>217</v>
      </c>
    </row>
    <row r="11" spans="1:7">
      <c r="A11" s="206" t="s">
        <v>50</v>
      </c>
      <c r="B11" s="205" t="s">
        <v>335</v>
      </c>
    </row>
    <row r="12" spans="1:7">
      <c r="A12" s="206" t="s">
        <v>51</v>
      </c>
      <c r="B12" s="205" t="s">
        <v>447</v>
      </c>
    </row>
    <row r="13" spans="1:7">
      <c r="A13" s="206" t="s">
        <v>49</v>
      </c>
      <c r="B13" s="205" t="s">
        <v>446</v>
      </c>
    </row>
    <row r="14" spans="1:7">
      <c r="A14" s="206" t="s">
        <v>52</v>
      </c>
      <c r="B14" s="205" t="s">
        <v>445</v>
      </c>
    </row>
    <row r="15" spans="1:7">
      <c r="A15" s="206" t="s">
        <v>53</v>
      </c>
      <c r="B15" s="205" t="s">
        <v>444</v>
      </c>
    </row>
    <row r="16" spans="1:7">
      <c r="A16" s="206"/>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
  <sheetViews>
    <sheetView zoomScale="85" zoomScaleNormal="85" workbookViewId="0">
      <selection activeCell="A24" sqref="A24"/>
    </sheetView>
  </sheetViews>
  <sheetFormatPr defaultRowHeight="13.2"/>
  <cols>
    <col min="1" max="3" width="20.109375" customWidth="1"/>
    <col min="4" max="4" width="13.6640625" customWidth="1"/>
    <col min="5" max="5" width="24.5546875" customWidth="1"/>
    <col min="6" max="9" width="20.109375" customWidth="1"/>
    <col min="10" max="11" width="13.6640625" customWidth="1"/>
    <col min="12" max="12" width="16.5546875" customWidth="1"/>
    <col min="13" max="13" width="15.5546875" customWidth="1"/>
    <col min="14" max="14" width="17.88671875" customWidth="1"/>
    <col min="15" max="15" width="14.44140625" customWidth="1"/>
    <col min="16" max="16" width="18.88671875" customWidth="1"/>
    <col min="17" max="17" width="21.33203125" customWidth="1"/>
  </cols>
  <sheetData>
    <row r="2" spans="1:17" ht="17.399999999999999">
      <c r="A2" s="104" t="s">
        <v>0</v>
      </c>
      <c r="B2" s="205"/>
      <c r="C2" s="205"/>
      <c r="E2" s="205"/>
      <c r="F2" s="205"/>
      <c r="G2" s="205"/>
      <c r="H2" s="205"/>
      <c r="I2" s="205"/>
      <c r="L2" s="205"/>
    </row>
    <row r="3" spans="1:17" ht="13.8">
      <c r="A3" s="205"/>
      <c r="B3" s="205"/>
      <c r="C3" s="205"/>
      <c r="E3" s="205"/>
      <c r="F3" s="205"/>
      <c r="G3" s="205"/>
      <c r="H3" s="205"/>
      <c r="I3" s="205"/>
      <c r="L3" s="205"/>
    </row>
    <row r="4" spans="1:17" ht="17.399999999999999">
      <c r="A4" s="192" t="s">
        <v>469</v>
      </c>
      <c r="B4" s="205"/>
      <c r="C4" s="205"/>
      <c r="E4" s="205"/>
      <c r="F4" s="205"/>
      <c r="G4" s="205"/>
      <c r="H4" s="205"/>
      <c r="I4" s="205"/>
      <c r="L4" s="205"/>
    </row>
    <row r="5" spans="1:17" ht="13.8">
      <c r="A5" s="205"/>
      <c r="B5" s="205"/>
      <c r="C5" s="205"/>
      <c r="E5" s="205"/>
      <c r="F5" s="205"/>
      <c r="G5" s="205"/>
      <c r="H5" s="205"/>
      <c r="I5" s="205"/>
      <c r="L5" s="205"/>
    </row>
    <row r="6" spans="1:17" ht="52.8">
      <c r="A6" s="210" t="s">
        <v>468</v>
      </c>
      <c r="B6" s="210" t="s">
        <v>467</v>
      </c>
      <c r="C6" s="210" t="s">
        <v>466</v>
      </c>
      <c r="D6" s="209" t="s">
        <v>465</v>
      </c>
      <c r="E6" s="210" t="s">
        <v>464</v>
      </c>
      <c r="F6" s="210" t="s">
        <v>463</v>
      </c>
      <c r="G6" s="210" t="s">
        <v>462</v>
      </c>
      <c r="H6" s="210" t="s">
        <v>461</v>
      </c>
      <c r="I6" s="210" t="s">
        <v>460</v>
      </c>
      <c r="J6" s="209" t="s">
        <v>459</v>
      </c>
      <c r="K6" s="209" t="s">
        <v>458</v>
      </c>
      <c r="L6" s="210" t="s">
        <v>457</v>
      </c>
      <c r="M6" s="209" t="s">
        <v>456</v>
      </c>
      <c r="N6" s="209" t="s">
        <v>455</v>
      </c>
      <c r="O6" s="209" t="s">
        <v>454</v>
      </c>
      <c r="P6" s="209" t="s">
        <v>453</v>
      </c>
      <c r="Q6" s="209" t="s">
        <v>452</v>
      </c>
    </row>
    <row r="7" spans="1:17">
      <c r="A7" s="207"/>
      <c r="B7" s="207"/>
      <c r="C7" s="207"/>
      <c r="E7" s="207"/>
      <c r="F7" s="207"/>
      <c r="G7" s="207"/>
      <c r="H7" s="207"/>
      <c r="I7" s="207"/>
      <c r="L7" s="20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24" sqref="A24"/>
    </sheetView>
  </sheetViews>
  <sheetFormatPr defaultColWidth="9.109375" defaultRowHeight="13.2"/>
  <cols>
    <col min="1" max="1" width="14" customWidth="1"/>
    <col min="2" max="2" width="24.5546875" customWidth="1"/>
    <col min="3" max="3" width="33.6640625" customWidth="1"/>
    <col min="4" max="4" width="16.88671875" customWidth="1"/>
    <col min="5" max="8" width="15.6640625" customWidth="1"/>
  </cols>
  <sheetData>
    <row r="1" spans="1:8" ht="17.399999999999999">
      <c r="A1" s="104" t="s">
        <v>0</v>
      </c>
    </row>
    <row r="3" spans="1:8" ht="17.399999999999999">
      <c r="A3" s="214" t="s">
        <v>480</v>
      </c>
    </row>
    <row r="5" spans="1:8" ht="39.6">
      <c r="A5" s="208" t="s">
        <v>331</v>
      </c>
      <c r="B5" s="208" t="s">
        <v>479</v>
      </c>
      <c r="C5" s="208" t="s">
        <v>478</v>
      </c>
      <c r="D5" s="208" t="s">
        <v>477</v>
      </c>
      <c r="E5" s="208" t="s">
        <v>449</v>
      </c>
      <c r="F5" s="208" t="s">
        <v>448</v>
      </c>
      <c r="G5" s="208" t="s">
        <v>476</v>
      </c>
      <c r="H5" s="208" t="s">
        <v>334</v>
      </c>
    </row>
    <row r="6" spans="1:8">
      <c r="A6" s="213" t="s">
        <v>50</v>
      </c>
      <c r="B6" s="213" t="s">
        <v>51</v>
      </c>
      <c r="C6" s="213"/>
      <c r="D6" s="213" t="s">
        <v>49</v>
      </c>
      <c r="E6" s="213"/>
      <c r="F6" s="213" t="s">
        <v>52</v>
      </c>
      <c r="G6" s="213" t="s">
        <v>53</v>
      </c>
      <c r="H6" s="213" t="s">
        <v>54</v>
      </c>
    </row>
    <row r="10" spans="1:8">
      <c r="A10" s="212" t="s">
        <v>217</v>
      </c>
    </row>
    <row r="11" spans="1:8" ht="13.8">
      <c r="A11" s="212" t="s">
        <v>50</v>
      </c>
      <c r="B11" s="211" t="s">
        <v>475</v>
      </c>
    </row>
    <row r="12" spans="1:8" ht="13.8">
      <c r="A12" s="212" t="s">
        <v>51</v>
      </c>
      <c r="B12" s="211" t="s">
        <v>474</v>
      </c>
    </row>
    <row r="13" spans="1:8" ht="13.8">
      <c r="A13" s="212" t="s">
        <v>49</v>
      </c>
      <c r="B13" s="211" t="s">
        <v>473</v>
      </c>
    </row>
    <row r="14" spans="1:8" ht="13.8">
      <c r="A14" s="212" t="s">
        <v>52</v>
      </c>
      <c r="B14" s="211" t="s">
        <v>472</v>
      </c>
    </row>
    <row r="15" spans="1:8" ht="13.8">
      <c r="A15" s="212" t="s">
        <v>53</v>
      </c>
      <c r="B15" s="211" t="s">
        <v>471</v>
      </c>
    </row>
    <row r="16" spans="1:8" ht="13.8">
      <c r="A16" s="212" t="s">
        <v>54</v>
      </c>
      <c r="B16" s="211" t="s">
        <v>470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I20" sqref="I20"/>
    </sheetView>
  </sheetViews>
  <sheetFormatPr defaultColWidth="12.5546875" defaultRowHeight="15.6"/>
  <cols>
    <col min="1" max="1" width="58.6640625" style="32" customWidth="1"/>
    <col min="2" max="3" width="15.5546875" style="32" customWidth="1"/>
    <col min="4" max="4" width="36.109375" style="32" customWidth="1"/>
    <col min="5" max="5" width="12.5546875" style="32" customWidth="1"/>
    <col min="6" max="16384" width="12.5546875" style="32"/>
  </cols>
  <sheetData>
    <row r="1" spans="1:4" ht="17.399999999999999">
      <c r="A1" s="6" t="s">
        <v>0</v>
      </c>
    </row>
    <row r="3" spans="1:4" ht="18" thickBot="1">
      <c r="A3" s="8" t="s">
        <v>184</v>
      </c>
    </row>
    <row r="4" spans="1:4" ht="16.2" thickBot="1">
      <c r="A4" s="128" t="s">
        <v>177</v>
      </c>
      <c r="B4" s="129" t="s">
        <v>164</v>
      </c>
      <c r="C4" s="129" t="s">
        <v>165</v>
      </c>
      <c r="D4" s="130" t="s">
        <v>178</v>
      </c>
    </row>
    <row r="5" spans="1:4">
      <c r="A5" s="131" t="s">
        <v>186</v>
      </c>
      <c r="B5" s="132"/>
      <c r="C5" s="133"/>
      <c r="D5" s="134"/>
    </row>
    <row r="6" spans="1:4">
      <c r="A6" s="135" t="s">
        <v>210</v>
      </c>
      <c r="B6" s="136">
        <f>B5-B7</f>
        <v>0</v>
      </c>
      <c r="C6" s="137"/>
      <c r="D6" s="138"/>
    </row>
    <row r="7" spans="1:4" ht="16.2" thickBot="1">
      <c r="A7" s="139" t="s">
        <v>185</v>
      </c>
      <c r="B7" s="140">
        <f>B8+B9</f>
        <v>0</v>
      </c>
      <c r="C7" s="137"/>
      <c r="D7" s="141"/>
    </row>
    <row r="8" spans="1:4" ht="16.2" thickBot="1">
      <c r="A8" s="142" t="s">
        <v>179</v>
      </c>
      <c r="B8" s="143"/>
      <c r="C8" s="144"/>
      <c r="D8" s="145"/>
    </row>
    <row r="9" spans="1:4">
      <c r="A9" s="146" t="s">
        <v>240</v>
      </c>
      <c r="B9" s="147"/>
      <c r="C9" s="148"/>
      <c r="D9" s="146"/>
    </row>
    <row r="10" spans="1:4" ht="16.2" thickBot="1">
      <c r="A10" s="139" t="s">
        <v>210</v>
      </c>
      <c r="B10" s="149">
        <f>B9-B11</f>
        <v>0</v>
      </c>
      <c r="C10" s="150">
        <f>C11</f>
        <v>0</v>
      </c>
      <c r="D10" s="151"/>
    </row>
    <row r="11" spans="1:4">
      <c r="A11" s="146" t="s">
        <v>187</v>
      </c>
      <c r="B11" s="152">
        <f>SUM(B12:B16)</f>
        <v>0</v>
      </c>
      <c r="C11" s="153">
        <f>C12+C13+C14+C15+C16</f>
        <v>0</v>
      </c>
      <c r="D11" s="146"/>
    </row>
    <row r="12" spans="1:4">
      <c r="A12" s="135" t="s">
        <v>206</v>
      </c>
      <c r="B12" s="154">
        <f>B17</f>
        <v>0</v>
      </c>
      <c r="C12" s="155">
        <f>C17</f>
        <v>0</v>
      </c>
      <c r="D12" s="156"/>
    </row>
    <row r="13" spans="1:4">
      <c r="A13" s="135" t="s">
        <v>272</v>
      </c>
      <c r="B13" s="157"/>
      <c r="C13" s="158"/>
      <c r="D13" s="156"/>
    </row>
    <row r="14" spans="1:4">
      <c r="A14" s="135" t="s">
        <v>273</v>
      </c>
      <c r="B14" s="157"/>
      <c r="C14" s="158"/>
      <c r="D14" s="156"/>
    </row>
    <row r="15" spans="1:4">
      <c r="A15" s="135" t="s">
        <v>274</v>
      </c>
      <c r="B15" s="157"/>
      <c r="C15" s="158"/>
      <c r="D15" s="156"/>
    </row>
    <row r="16" spans="1:4" ht="16.2" thickBot="1">
      <c r="A16" s="139" t="s">
        <v>275</v>
      </c>
      <c r="B16" s="159"/>
      <c r="C16" s="160"/>
      <c r="D16" s="151"/>
    </row>
    <row r="17" spans="1:4">
      <c r="A17" s="131" t="s">
        <v>242</v>
      </c>
      <c r="B17" s="161">
        <f>B18+B19+B20</f>
        <v>0</v>
      </c>
      <c r="C17" s="162">
        <f>C18+C19+C20</f>
        <v>0</v>
      </c>
      <c r="D17" s="131"/>
    </row>
    <row r="18" spans="1:4">
      <c r="A18" s="135" t="s">
        <v>207</v>
      </c>
      <c r="B18" s="163"/>
      <c r="C18" s="164"/>
      <c r="D18" s="156"/>
    </row>
    <row r="19" spans="1:4">
      <c r="A19" s="135" t="s">
        <v>208</v>
      </c>
      <c r="B19" s="163"/>
      <c r="C19" s="164"/>
      <c r="D19" s="156"/>
    </row>
    <row r="20" spans="1:4" ht="16.2" thickBot="1">
      <c r="A20" s="139" t="s">
        <v>209</v>
      </c>
      <c r="B20" s="165"/>
      <c r="C20" s="166"/>
      <c r="D20" s="151"/>
    </row>
    <row r="21" spans="1:4">
      <c r="A21" s="121"/>
      <c r="B21" s="121"/>
      <c r="C21" s="121"/>
      <c r="D21" s="121"/>
    </row>
    <row r="22" spans="1:4">
      <c r="A22" s="127" t="s">
        <v>188</v>
      </c>
      <c r="B22" s="121"/>
      <c r="C22" s="121"/>
      <c r="D22" s="121"/>
    </row>
    <row r="23" spans="1:4">
      <c r="A23" s="121" t="s">
        <v>211</v>
      </c>
      <c r="B23" s="121"/>
      <c r="C23" s="121"/>
      <c r="D23" s="121"/>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election activeCell="C24" sqref="C24"/>
    </sheetView>
  </sheetViews>
  <sheetFormatPr defaultColWidth="12.5546875" defaultRowHeight="15.6"/>
  <cols>
    <col min="1" max="1" width="53.109375" style="32" bestFit="1" customWidth="1"/>
    <col min="2" max="2" width="15.5546875" style="32" customWidth="1"/>
    <col min="3" max="3" width="36.109375" style="32" customWidth="1"/>
    <col min="4" max="4" width="12.5546875" style="32" customWidth="1"/>
    <col min="5" max="16384" width="12.5546875" style="32"/>
  </cols>
  <sheetData>
    <row r="1" spans="1:3" ht="17.399999999999999">
      <c r="A1" s="6" t="s">
        <v>0</v>
      </c>
    </row>
    <row r="3" spans="1:3" ht="18" thickBot="1">
      <c r="A3" s="8" t="s">
        <v>243</v>
      </c>
    </row>
    <row r="4" spans="1:3" ht="16.2" thickBot="1">
      <c r="A4" s="128" t="s">
        <v>177</v>
      </c>
      <c r="B4" s="129" t="s">
        <v>164</v>
      </c>
      <c r="C4" s="130" t="s">
        <v>178</v>
      </c>
    </row>
    <row r="5" spans="1:3">
      <c r="A5" s="167" t="s">
        <v>248</v>
      </c>
      <c r="B5" s="168">
        <f>SUMIF('G-4.1 SG&amp;A listing'!C:C,"Yes",'G-4.1 SG&amp;A listing'!E:E)</f>
        <v>0</v>
      </c>
      <c r="C5" s="169" t="s">
        <v>306</v>
      </c>
    </row>
    <row r="6" spans="1:3" ht="16.2" thickBot="1">
      <c r="A6" s="170" t="s">
        <v>210</v>
      </c>
      <c r="B6" s="171">
        <f>B5-B7</f>
        <v>0</v>
      </c>
      <c r="C6" s="172"/>
    </row>
    <row r="7" spans="1:3">
      <c r="A7" s="167" t="s">
        <v>249</v>
      </c>
      <c r="B7" s="168">
        <f>SUM(B8:B12)</f>
        <v>0</v>
      </c>
      <c r="C7" s="169"/>
    </row>
    <row r="8" spans="1:3">
      <c r="A8" s="173" t="s">
        <v>245</v>
      </c>
      <c r="B8" s="174"/>
      <c r="C8" s="138"/>
    </row>
    <row r="9" spans="1:3">
      <c r="A9" s="173" t="s">
        <v>244</v>
      </c>
      <c r="B9" s="174"/>
      <c r="C9" s="138"/>
    </row>
    <row r="10" spans="1:3">
      <c r="A10" s="173" t="s">
        <v>250</v>
      </c>
      <c r="B10" s="175"/>
      <c r="C10" s="138"/>
    </row>
    <row r="11" spans="1:3">
      <c r="A11" s="173" t="s">
        <v>271</v>
      </c>
      <c r="B11" s="175"/>
      <c r="C11" s="138"/>
    </row>
    <row r="12" spans="1:3" ht="16.2" thickBot="1">
      <c r="A12" s="176" t="s">
        <v>251</v>
      </c>
      <c r="B12" s="177"/>
      <c r="C12" s="141"/>
    </row>
    <row r="13" spans="1:3">
      <c r="A13" s="121"/>
      <c r="B13" s="121"/>
      <c r="C13" s="121"/>
    </row>
    <row r="14" spans="1:3">
      <c r="A14" s="127" t="s">
        <v>188</v>
      </c>
      <c r="B14" s="121"/>
      <c r="C14" s="121"/>
    </row>
    <row r="15" spans="1:3">
      <c r="A15" s="121" t="s">
        <v>211</v>
      </c>
      <c r="B15" s="121"/>
      <c r="C15" s="121"/>
    </row>
    <row r="16" spans="1:3">
      <c r="A16" s="121"/>
      <c r="B16" s="121"/>
      <c r="C16" s="12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90" zoomScaleNormal="90" workbookViewId="0">
      <selection activeCell="H5" sqref="H5"/>
    </sheetView>
  </sheetViews>
  <sheetFormatPr defaultRowHeight="13.2"/>
  <cols>
    <col min="1" max="1" width="52.21875" bestFit="1" customWidth="1"/>
    <col min="2" max="7" width="13" customWidth="1"/>
  </cols>
  <sheetData>
    <row r="1" spans="1:6" ht="17.399999999999999">
      <c r="A1" s="6" t="s">
        <v>0</v>
      </c>
    </row>
    <row r="2" spans="1:6" ht="17.399999999999999">
      <c r="A2" s="7"/>
    </row>
    <row r="3" spans="1:6" ht="17.399999999999999">
      <c r="A3" s="8" t="s">
        <v>498</v>
      </c>
    </row>
    <row r="5" spans="1:6" ht="39.6">
      <c r="A5" s="224" t="s">
        <v>502</v>
      </c>
      <c r="B5" s="222" t="s">
        <v>85</v>
      </c>
      <c r="C5" s="223" t="s">
        <v>253</v>
      </c>
      <c r="D5" s="222" t="s">
        <v>493</v>
      </c>
      <c r="E5" s="222" t="s">
        <v>492</v>
      </c>
      <c r="F5" s="222" t="s">
        <v>497</v>
      </c>
    </row>
    <row r="6" spans="1:6">
      <c r="A6" s="220" t="s">
        <v>50</v>
      </c>
      <c r="B6" s="221" t="s">
        <v>51</v>
      </c>
      <c r="C6" s="221" t="s">
        <v>49</v>
      </c>
      <c r="D6" s="220" t="s">
        <v>52</v>
      </c>
      <c r="E6" s="220" t="s">
        <v>53</v>
      </c>
      <c r="F6" s="220" t="s">
        <v>54</v>
      </c>
    </row>
    <row r="7" spans="1:6">
      <c r="A7" s="218" t="s">
        <v>491</v>
      </c>
      <c r="B7" s="218"/>
      <c r="C7" s="218"/>
      <c r="D7" s="218"/>
      <c r="E7" s="218"/>
      <c r="F7" s="218"/>
    </row>
    <row r="8" spans="1:6">
      <c r="A8" s="218"/>
      <c r="B8" s="218"/>
      <c r="C8" s="218"/>
      <c r="D8" s="219"/>
      <c r="E8" s="219"/>
      <c r="F8" s="218"/>
    </row>
    <row r="9" spans="1:6">
      <c r="A9" s="218" t="s">
        <v>499</v>
      </c>
      <c r="B9" s="218" t="s">
        <v>490</v>
      </c>
      <c r="C9" s="218" t="s">
        <v>495</v>
      </c>
      <c r="D9" s="219">
        <v>50000</v>
      </c>
      <c r="E9" s="219" t="s">
        <v>486</v>
      </c>
      <c r="F9" s="218">
        <v>50</v>
      </c>
    </row>
    <row r="10" spans="1:6">
      <c r="A10" s="218" t="s">
        <v>500</v>
      </c>
      <c r="B10" s="218" t="s">
        <v>488</v>
      </c>
      <c r="C10" s="218" t="s">
        <v>496</v>
      </c>
      <c r="D10" s="219">
        <v>80000</v>
      </c>
      <c r="E10" s="219" t="s">
        <v>486</v>
      </c>
      <c r="F10" s="218">
        <v>75</v>
      </c>
    </row>
    <row r="11" spans="1:6">
      <c r="A11" s="218" t="s">
        <v>500</v>
      </c>
      <c r="B11" s="218" t="s">
        <v>489</v>
      </c>
      <c r="C11" s="218" t="s">
        <v>495</v>
      </c>
      <c r="D11" s="219">
        <v>20000</v>
      </c>
      <c r="E11" s="219" t="s">
        <v>486</v>
      </c>
      <c r="F11" s="218">
        <v>10</v>
      </c>
    </row>
    <row r="12" spans="1:6">
      <c r="A12" s="218" t="s">
        <v>501</v>
      </c>
      <c r="B12" s="218" t="s">
        <v>488</v>
      </c>
      <c r="C12" s="218" t="s">
        <v>496</v>
      </c>
      <c r="D12" s="219">
        <v>150000</v>
      </c>
      <c r="E12" s="219" t="s">
        <v>486</v>
      </c>
      <c r="F12" s="218">
        <v>150</v>
      </c>
    </row>
    <row r="13" spans="1:6">
      <c r="A13" s="218" t="s">
        <v>501</v>
      </c>
      <c r="B13" s="218" t="s">
        <v>487</v>
      </c>
      <c r="C13" s="218" t="s">
        <v>495</v>
      </c>
      <c r="D13" s="219">
        <v>5000</v>
      </c>
      <c r="E13" s="219" t="s">
        <v>486</v>
      </c>
      <c r="F13" s="218">
        <v>10</v>
      </c>
    </row>
    <row r="14" spans="1:6">
      <c r="C14" s="12"/>
    </row>
    <row r="15" spans="1:6" ht="13.8">
      <c r="A15" s="217" t="s">
        <v>217</v>
      </c>
      <c r="B15" s="12"/>
      <c r="C15" s="12"/>
    </row>
    <row r="16" spans="1:6">
      <c r="A16" s="14" t="s">
        <v>362</v>
      </c>
      <c r="B16" s="216" t="s">
        <v>503</v>
      </c>
      <c r="C16" s="12"/>
    </row>
    <row r="17" spans="1:3">
      <c r="A17" s="215" t="s">
        <v>1</v>
      </c>
      <c r="B17" s="216" t="s">
        <v>485</v>
      </c>
      <c r="C17" s="12"/>
    </row>
    <row r="18" spans="1:3">
      <c r="A18" s="215" t="s">
        <v>2</v>
      </c>
      <c r="B18" s="16" t="s">
        <v>494</v>
      </c>
      <c r="C18" s="12"/>
    </row>
    <row r="19" spans="1:3">
      <c r="A19" s="215" t="s">
        <v>3</v>
      </c>
      <c r="B19" s="216" t="s">
        <v>484</v>
      </c>
      <c r="C19" s="12"/>
    </row>
    <row r="20" spans="1:3">
      <c r="A20" s="215" t="s">
        <v>4</v>
      </c>
      <c r="B20" s="216" t="s">
        <v>483</v>
      </c>
      <c r="C20" s="12"/>
    </row>
    <row r="21" spans="1:3">
      <c r="A21" s="215" t="s">
        <v>5</v>
      </c>
      <c r="B21" s="16" t="s">
        <v>482</v>
      </c>
      <c r="C21" s="12"/>
    </row>
    <row r="30" spans="1:3">
      <c r="A30" s="26"/>
    </row>
    <row r="31" spans="1:3">
      <c r="A31" s="26"/>
    </row>
    <row r="32" spans="1:3">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showZeros="0" zoomScaleNormal="100" workbookViewId="0">
      <selection activeCell="C48" sqref="C48"/>
    </sheetView>
  </sheetViews>
  <sheetFormatPr defaultRowHeight="13.2"/>
  <cols>
    <col min="2" max="2" width="20.6640625" style="10" customWidth="1"/>
    <col min="3" max="46" width="10.6640625" customWidth="1"/>
  </cols>
  <sheetData>
    <row r="1" spans="1:49" s="2" customFormat="1" ht="17.399999999999999">
      <c r="A1" s="6" t="s">
        <v>0</v>
      </c>
    </row>
    <row r="2" spans="1:49" s="2" customFormat="1" ht="17.399999999999999">
      <c r="A2" s="7"/>
      <c r="C2" s="4"/>
      <c r="D2" s="4"/>
      <c r="E2" s="4"/>
      <c r="F2" s="4"/>
      <c r="G2" s="4"/>
      <c r="H2" s="4"/>
      <c r="I2" s="4"/>
      <c r="J2" s="4"/>
      <c r="K2" s="4"/>
      <c r="L2" s="4"/>
      <c r="M2" s="4"/>
      <c r="N2" s="4"/>
      <c r="O2" s="4"/>
      <c r="P2" s="4"/>
    </row>
    <row r="3" spans="1:49" s="2" customFormat="1" ht="17.399999999999999">
      <c r="A3" s="8" t="s">
        <v>42</v>
      </c>
    </row>
    <row r="4" spans="1:49" s="2" customFormat="1" ht="17.399999999999999">
      <c r="B4" s="20"/>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K4" s="21"/>
      <c r="AL4" s="21"/>
      <c r="AN4" s="21"/>
      <c r="AP4" s="21"/>
      <c r="AR4" s="21"/>
      <c r="AS4" s="21"/>
      <c r="AT4" s="21"/>
      <c r="AU4" s="21"/>
      <c r="AW4" s="21"/>
    </row>
    <row r="5" spans="1:49" s="22" customFormat="1" ht="66">
      <c r="A5" s="21" t="s">
        <v>361</v>
      </c>
      <c r="B5" s="20" t="s">
        <v>83</v>
      </c>
      <c r="C5" s="21" t="s">
        <v>84</v>
      </c>
      <c r="D5" s="21" t="s">
        <v>380</v>
      </c>
      <c r="E5" s="21" t="s">
        <v>379</v>
      </c>
      <c r="F5" s="21" t="s">
        <v>381</v>
      </c>
      <c r="G5" s="21" t="s">
        <v>382</v>
      </c>
      <c r="H5" s="21" t="s">
        <v>383</v>
      </c>
      <c r="I5" s="21" t="s">
        <v>384</v>
      </c>
      <c r="J5" s="21" t="s">
        <v>253</v>
      </c>
      <c r="K5" s="21" t="s">
        <v>386</v>
      </c>
      <c r="L5" s="21" t="s">
        <v>387</v>
      </c>
      <c r="M5" s="21" t="s">
        <v>388</v>
      </c>
      <c r="N5" s="21" t="s">
        <v>389</v>
      </c>
      <c r="O5" s="21" t="s">
        <v>85</v>
      </c>
      <c r="P5" s="21" t="s">
        <v>86</v>
      </c>
      <c r="Q5" s="21" t="s">
        <v>87</v>
      </c>
      <c r="R5" s="21" t="s">
        <v>88</v>
      </c>
      <c r="S5" s="21" t="s">
        <v>105</v>
      </c>
      <c r="T5" s="21" t="s">
        <v>89</v>
      </c>
      <c r="U5" s="21" t="s">
        <v>101</v>
      </c>
      <c r="V5" s="21" t="s">
        <v>113</v>
      </c>
      <c r="W5" s="21" t="s">
        <v>173</v>
      </c>
      <c r="X5" s="21" t="s">
        <v>76</v>
      </c>
      <c r="Y5" s="21" t="s">
        <v>79</v>
      </c>
      <c r="Z5" s="21" t="s">
        <v>91</v>
      </c>
      <c r="AA5" s="21" t="s">
        <v>143</v>
      </c>
      <c r="AB5" s="21" t="s">
        <v>77</v>
      </c>
      <c r="AC5" s="21" t="s">
        <v>78</v>
      </c>
      <c r="AD5" s="21" t="s">
        <v>92</v>
      </c>
      <c r="AE5" s="21" t="s">
        <v>94</v>
      </c>
      <c r="AF5" s="21" t="s">
        <v>111</v>
      </c>
      <c r="AG5" s="21" t="s">
        <v>80</v>
      </c>
      <c r="AH5" s="21" t="s">
        <v>118</v>
      </c>
      <c r="AI5" s="21" t="s">
        <v>81</v>
      </c>
      <c r="AJ5" s="21" t="s">
        <v>119</v>
      </c>
      <c r="AK5" s="21" t="s">
        <v>82</v>
      </c>
      <c r="AL5" s="21" t="s">
        <v>120</v>
      </c>
      <c r="AM5" s="21" t="s">
        <v>98</v>
      </c>
      <c r="AN5" s="21" t="s">
        <v>121</v>
      </c>
      <c r="AO5" s="21" t="s">
        <v>99</v>
      </c>
      <c r="AP5" s="21" t="s">
        <v>122</v>
      </c>
      <c r="AQ5" s="21" t="s">
        <v>123</v>
      </c>
      <c r="AR5" s="21" t="s">
        <v>124</v>
      </c>
      <c r="AS5" s="21" t="s">
        <v>291</v>
      </c>
      <c r="AT5" s="21" t="s">
        <v>290</v>
      </c>
    </row>
    <row r="6" spans="1:49" s="18" customFormat="1">
      <c r="A6" s="18" t="s">
        <v>50</v>
      </c>
      <c r="B6" s="18" t="s">
        <v>51</v>
      </c>
      <c r="C6" s="18" t="s">
        <v>49</v>
      </c>
      <c r="D6" s="18" t="s">
        <v>364</v>
      </c>
      <c r="E6" s="18" t="s">
        <v>364</v>
      </c>
      <c r="F6" s="18" t="s">
        <v>364</v>
      </c>
      <c r="G6" s="18" t="s">
        <v>364</v>
      </c>
      <c r="H6" s="18" t="s">
        <v>364</v>
      </c>
      <c r="I6" s="18" t="s">
        <v>364</v>
      </c>
      <c r="J6" s="18" t="s">
        <v>365</v>
      </c>
      <c r="O6" s="18" t="s">
        <v>53</v>
      </c>
      <c r="P6" s="18" t="s">
        <v>366</v>
      </c>
      <c r="Q6" s="18" t="s">
        <v>367</v>
      </c>
      <c r="R6" s="18" t="s">
        <v>368</v>
      </c>
      <c r="S6" s="18" t="s">
        <v>55</v>
      </c>
      <c r="T6" s="18" t="s">
        <v>56</v>
      </c>
      <c r="U6" s="18" t="s">
        <v>57</v>
      </c>
      <c r="V6" s="18" t="s">
        <v>58</v>
      </c>
      <c r="W6" s="18" t="s">
        <v>108</v>
      </c>
      <c r="X6" s="18" t="s">
        <v>393</v>
      </c>
      <c r="Y6" s="18" t="s">
        <v>130</v>
      </c>
      <c r="Z6" s="18" t="s">
        <v>411</v>
      </c>
      <c r="AA6" s="18" t="s">
        <v>412</v>
      </c>
      <c r="AB6" s="18" t="s">
        <v>61</v>
      </c>
      <c r="AC6" s="18" t="s">
        <v>62</v>
      </c>
      <c r="AD6" s="18" t="s">
        <v>63</v>
      </c>
      <c r="AE6" s="18" t="s">
        <v>64</v>
      </c>
      <c r="AF6" s="18" t="s">
        <v>114</v>
      </c>
      <c r="AG6" s="18" t="s">
        <v>65</v>
      </c>
      <c r="AH6" s="18" t="s">
        <v>109</v>
      </c>
      <c r="AI6" s="18" t="s">
        <v>66</v>
      </c>
      <c r="AJ6" s="18" t="s">
        <v>135</v>
      </c>
      <c r="AK6" s="18" t="s">
        <v>67</v>
      </c>
      <c r="AL6" s="18" t="s">
        <v>136</v>
      </c>
      <c r="AM6" s="18" t="s">
        <v>68</v>
      </c>
      <c r="AN6" s="18" t="s">
        <v>139</v>
      </c>
      <c r="AO6" s="18" t="s">
        <v>69</v>
      </c>
      <c r="AP6" s="18" t="s">
        <v>145</v>
      </c>
      <c r="AQ6" s="18" t="s">
        <v>70</v>
      </c>
      <c r="AR6" s="18" t="s">
        <v>140</v>
      </c>
      <c r="AS6" s="18" t="s">
        <v>71</v>
      </c>
      <c r="AT6" s="18" t="s">
        <v>116</v>
      </c>
    </row>
    <row r="7" spans="1:49">
      <c r="A7">
        <v>1</v>
      </c>
      <c r="B7" s="9"/>
      <c r="J7" t="str">
        <f>CONCATENATE(D7,"-",E7,"-",F7,"-",G7,"-",H7,"-",I7)</f>
        <v>-----</v>
      </c>
      <c r="Q7" s="23"/>
      <c r="R7" s="23"/>
      <c r="S7" s="24">
        <f>VALUE(ROUNDUP(MONTH(Q7)/12*4,0)*3&amp;"/"&amp;YEAR(Q7))</f>
        <v>61</v>
      </c>
      <c r="V7" s="28"/>
      <c r="W7" s="28"/>
      <c r="X7" s="37"/>
      <c r="Y7" s="37"/>
      <c r="Z7" s="113"/>
      <c r="AA7" s="113" t="e">
        <f>Z7/X7</f>
        <v>#DIV/0!</v>
      </c>
      <c r="AB7" s="113"/>
      <c r="AC7" s="113"/>
      <c r="AD7" s="113"/>
      <c r="AE7" s="113">
        <f>Z7-AB7-AC7+AD7</f>
        <v>0</v>
      </c>
      <c r="AF7" s="113" t="e">
        <f>AE7/X7</f>
        <v>#DIV/0!</v>
      </c>
      <c r="AG7" s="113"/>
      <c r="AH7" s="113" t="e">
        <f>AG7/X7</f>
        <v>#DIV/0!</v>
      </c>
      <c r="AI7" s="113"/>
      <c r="AJ7" s="113" t="e">
        <f>AI7/X7</f>
        <v>#DIV/0!</v>
      </c>
      <c r="AK7" s="113"/>
      <c r="AL7" s="113" t="e">
        <f>AK7/X7</f>
        <v>#DIV/0!</v>
      </c>
      <c r="AM7" s="113"/>
      <c r="AN7" s="113" t="e">
        <f>AM7/X7</f>
        <v>#DIV/0!</v>
      </c>
      <c r="AO7" s="113"/>
      <c r="AP7" s="113" t="e">
        <f>AO7/X7</f>
        <v>#DIV/0!</v>
      </c>
      <c r="AQ7" s="113"/>
      <c r="AR7" s="113" t="e">
        <f>AQ7/X7</f>
        <v>#DIV/0!</v>
      </c>
      <c r="AS7" s="113"/>
      <c r="AT7" s="113" t="e">
        <f>AS7/X7</f>
        <v>#DIV/0!</v>
      </c>
    </row>
    <row r="8" spans="1:49">
      <c r="A8">
        <f>A7+1</f>
        <v>2</v>
      </c>
      <c r="B8" s="9"/>
      <c r="R8" s="23"/>
      <c r="S8" s="24"/>
    </row>
    <row r="9" spans="1:49">
      <c r="D9" s="13"/>
      <c r="E9" s="13"/>
      <c r="F9" s="13"/>
      <c r="G9" s="13"/>
      <c r="H9" s="13"/>
      <c r="I9" s="13"/>
      <c r="J9" s="13"/>
      <c r="K9" s="13"/>
      <c r="L9" s="13"/>
      <c r="M9" s="13"/>
      <c r="N9" s="12"/>
    </row>
    <row r="10" spans="1:49">
      <c r="B10" s="74" t="s">
        <v>217</v>
      </c>
      <c r="C10" s="10"/>
      <c r="D10" s="13"/>
      <c r="E10" s="13"/>
      <c r="F10" s="13"/>
      <c r="G10" s="13"/>
      <c r="H10" s="13"/>
      <c r="I10" s="13"/>
      <c r="J10" s="13"/>
      <c r="K10" s="13"/>
      <c r="L10" s="13"/>
      <c r="M10" s="13"/>
      <c r="N10" s="12"/>
    </row>
    <row r="11" spans="1:49">
      <c r="B11" s="14" t="s">
        <v>362</v>
      </c>
      <c r="C11" s="17" t="s">
        <v>372</v>
      </c>
      <c r="D11" s="13"/>
      <c r="E11" s="13"/>
      <c r="F11" s="13"/>
      <c r="G11" s="13"/>
      <c r="H11" s="13"/>
      <c r="I11" s="13"/>
      <c r="J11" s="13"/>
      <c r="K11" s="13"/>
      <c r="L11" s="13"/>
      <c r="M11" s="13"/>
      <c r="N11" s="12"/>
    </row>
    <row r="12" spans="1:49">
      <c r="B12" s="14" t="s">
        <v>1</v>
      </c>
      <c r="C12" s="13" t="s">
        <v>410</v>
      </c>
      <c r="D12" s="13"/>
      <c r="E12" s="13"/>
      <c r="F12" s="13"/>
      <c r="G12" s="13"/>
      <c r="H12" s="13"/>
      <c r="I12" s="13"/>
      <c r="J12" s="13"/>
      <c r="K12" s="13"/>
      <c r="L12" s="13"/>
      <c r="M12" s="13"/>
      <c r="N12" s="12"/>
    </row>
    <row r="13" spans="1:49">
      <c r="B13" s="14" t="s">
        <v>2</v>
      </c>
      <c r="C13" s="13" t="s">
        <v>159</v>
      </c>
      <c r="D13" s="13"/>
      <c r="E13" s="13"/>
      <c r="F13" s="13"/>
      <c r="G13" s="13"/>
      <c r="H13" s="13"/>
      <c r="I13" s="13"/>
      <c r="J13" s="13"/>
      <c r="K13" s="13"/>
      <c r="L13" s="13"/>
      <c r="M13" s="13"/>
      <c r="N13" s="12"/>
    </row>
    <row r="14" spans="1:49">
      <c r="B14" s="14" t="s">
        <v>391</v>
      </c>
      <c r="C14" s="13" t="s">
        <v>270</v>
      </c>
      <c r="D14" s="13"/>
      <c r="E14" s="13"/>
      <c r="F14" s="13"/>
      <c r="G14" s="13"/>
      <c r="H14" s="13"/>
      <c r="I14" s="13"/>
      <c r="J14" s="13"/>
      <c r="K14" s="13"/>
      <c r="L14" s="13"/>
      <c r="M14" s="13"/>
      <c r="N14" s="12"/>
    </row>
    <row r="15" spans="1:49">
      <c r="B15" s="14" t="s">
        <v>392</v>
      </c>
      <c r="C15" s="13" t="s">
        <v>254</v>
      </c>
      <c r="D15" s="13"/>
      <c r="E15" s="13"/>
      <c r="F15" s="13"/>
      <c r="G15" s="13"/>
      <c r="H15" s="13"/>
      <c r="I15" s="13"/>
      <c r="J15" s="13"/>
      <c r="K15" s="13"/>
      <c r="L15" s="13"/>
      <c r="M15" s="13"/>
      <c r="N15" s="12"/>
    </row>
    <row r="16" spans="1:49">
      <c r="B16" s="14" t="s">
        <v>4</v>
      </c>
      <c r="C16" s="13" t="s">
        <v>26</v>
      </c>
      <c r="D16" s="13"/>
      <c r="E16" s="13"/>
      <c r="F16" s="13"/>
      <c r="G16" s="13"/>
      <c r="H16" s="13"/>
      <c r="I16" s="13"/>
      <c r="J16" s="13"/>
      <c r="K16" s="13"/>
      <c r="L16" s="13"/>
      <c r="M16" s="13"/>
      <c r="N16" s="12"/>
    </row>
    <row r="17" spans="2:14">
      <c r="B17" s="117" t="s">
        <v>373</v>
      </c>
      <c r="C17" s="16" t="s">
        <v>360</v>
      </c>
      <c r="D17" s="13"/>
      <c r="E17" s="13"/>
      <c r="F17" s="13"/>
      <c r="G17" s="13"/>
      <c r="H17" s="13"/>
      <c r="I17" s="13"/>
      <c r="J17" s="13"/>
      <c r="K17" s="13"/>
      <c r="L17" s="13"/>
      <c r="M17" s="13"/>
      <c r="N17" s="12"/>
    </row>
    <row r="18" spans="2:14" s="17" customFormat="1">
      <c r="B18" s="117" t="s">
        <v>374</v>
      </c>
      <c r="C18" s="16" t="s">
        <v>359</v>
      </c>
      <c r="D18" s="16"/>
      <c r="E18" s="16"/>
      <c r="F18" s="16"/>
      <c r="G18" s="16"/>
      <c r="H18" s="16"/>
      <c r="I18" s="16"/>
      <c r="J18" s="16"/>
      <c r="K18" s="16"/>
      <c r="L18" s="16"/>
      <c r="M18" s="16"/>
      <c r="N18" s="19"/>
    </row>
    <row r="19" spans="2:14" s="17" customFormat="1">
      <c r="B19" s="117" t="s">
        <v>375</v>
      </c>
      <c r="C19" s="16" t="s">
        <v>27</v>
      </c>
      <c r="D19" s="16"/>
      <c r="E19" s="16"/>
      <c r="F19" s="16"/>
      <c r="G19" s="16"/>
      <c r="H19" s="16"/>
      <c r="I19" s="16"/>
      <c r="J19" s="16"/>
      <c r="K19" s="16"/>
      <c r="L19" s="16"/>
      <c r="M19" s="16"/>
      <c r="N19" s="19"/>
    </row>
    <row r="20" spans="2:14" s="17" customFormat="1">
      <c r="B20" s="117" t="s">
        <v>6</v>
      </c>
      <c r="C20" s="16" t="s">
        <v>409</v>
      </c>
      <c r="D20" s="16"/>
      <c r="E20" s="16"/>
      <c r="F20" s="16"/>
      <c r="G20" s="16"/>
      <c r="H20" s="16"/>
      <c r="I20" s="16"/>
      <c r="J20" s="16"/>
      <c r="K20" s="16"/>
      <c r="L20" s="16"/>
      <c r="M20" s="16"/>
    </row>
    <row r="21" spans="2:14" s="17" customFormat="1">
      <c r="B21" s="117" t="s">
        <v>7</v>
      </c>
      <c r="C21" s="16" t="s">
        <v>162</v>
      </c>
      <c r="D21" s="16"/>
      <c r="E21" s="16"/>
      <c r="F21" s="16"/>
      <c r="G21" s="16"/>
      <c r="H21" s="16"/>
      <c r="I21" s="16"/>
      <c r="J21" s="16"/>
      <c r="K21" s="16"/>
      <c r="L21" s="16"/>
      <c r="M21" s="16"/>
    </row>
    <row r="22" spans="2:14" s="17" customFormat="1">
      <c r="B22" s="117" t="s">
        <v>8</v>
      </c>
      <c r="C22" s="16" t="s">
        <v>43</v>
      </c>
      <c r="D22" s="16"/>
      <c r="E22" s="16"/>
      <c r="F22" s="16"/>
      <c r="G22" s="16"/>
      <c r="H22" s="16"/>
      <c r="I22" s="16"/>
      <c r="J22" s="16"/>
      <c r="K22" s="16"/>
      <c r="L22" s="16"/>
      <c r="M22" s="16"/>
    </row>
    <row r="23" spans="2:14" s="17" customFormat="1">
      <c r="B23" s="117" t="s">
        <v>9</v>
      </c>
      <c r="C23" s="16" t="s">
        <v>160</v>
      </c>
      <c r="D23" s="16"/>
      <c r="E23" s="16"/>
      <c r="F23" s="16"/>
      <c r="G23" s="16"/>
      <c r="H23" s="16"/>
      <c r="I23" s="16"/>
      <c r="J23" s="16"/>
      <c r="K23" s="16"/>
      <c r="L23" s="16"/>
      <c r="M23" s="16"/>
    </row>
    <row r="24" spans="2:14" s="17" customFormat="1">
      <c r="B24" s="117" t="s">
        <v>158</v>
      </c>
      <c r="C24" s="16" t="s">
        <v>395</v>
      </c>
      <c r="D24" s="16"/>
      <c r="E24" s="16"/>
      <c r="F24" s="16"/>
      <c r="G24" s="16"/>
      <c r="H24" s="16"/>
      <c r="I24" s="16"/>
      <c r="J24" s="16"/>
      <c r="K24" s="16"/>
      <c r="L24" s="16"/>
      <c r="M24" s="16"/>
    </row>
    <row r="25" spans="2:14" s="17" customFormat="1">
      <c r="B25" s="117" t="s">
        <v>394</v>
      </c>
      <c r="C25" s="16" t="s">
        <v>28</v>
      </c>
      <c r="D25" s="16"/>
      <c r="E25" s="16"/>
      <c r="F25" s="16"/>
      <c r="G25" s="16"/>
      <c r="H25" s="16"/>
      <c r="I25" s="16"/>
      <c r="J25" s="16"/>
      <c r="K25" s="16"/>
      <c r="L25" s="16"/>
      <c r="M25" s="16"/>
    </row>
    <row r="26" spans="2:14" s="17" customFormat="1">
      <c r="B26" s="117" t="s">
        <v>131</v>
      </c>
      <c r="C26" s="16" t="s">
        <v>415</v>
      </c>
      <c r="D26" s="16"/>
      <c r="E26" s="16"/>
      <c r="F26" s="16"/>
      <c r="G26" s="16"/>
      <c r="H26" s="16"/>
      <c r="I26" s="16"/>
      <c r="J26" s="16"/>
      <c r="K26" s="16"/>
      <c r="L26" s="16"/>
      <c r="M26" s="16"/>
    </row>
    <row r="27" spans="2:14" s="17" customFormat="1">
      <c r="B27" s="117" t="s">
        <v>413</v>
      </c>
      <c r="C27" s="16" t="s">
        <v>29</v>
      </c>
      <c r="D27" s="16"/>
      <c r="E27" s="16"/>
      <c r="F27" s="16"/>
      <c r="G27" s="16"/>
      <c r="H27" s="16"/>
      <c r="I27" s="16"/>
      <c r="J27" s="16"/>
      <c r="K27" s="16"/>
      <c r="L27" s="16"/>
      <c r="M27" s="16"/>
    </row>
    <row r="28" spans="2:14" s="17" customFormat="1">
      <c r="B28" s="117" t="s">
        <v>414</v>
      </c>
      <c r="C28" s="16" t="s">
        <v>416</v>
      </c>
      <c r="D28" s="16"/>
      <c r="E28" s="16"/>
      <c r="F28" s="16"/>
      <c r="G28" s="16"/>
      <c r="H28" s="16"/>
      <c r="I28" s="16"/>
      <c r="J28" s="16"/>
      <c r="K28" s="16"/>
      <c r="L28" s="16"/>
      <c r="M28" s="16"/>
    </row>
    <row r="29" spans="2:14" s="17" customFormat="1">
      <c r="B29" s="117" t="s">
        <v>11</v>
      </c>
      <c r="C29" s="16" t="s">
        <v>161</v>
      </c>
      <c r="D29" s="16"/>
      <c r="E29" s="16"/>
      <c r="F29" s="16"/>
      <c r="G29" s="16"/>
      <c r="H29" s="16"/>
      <c r="I29" s="16"/>
      <c r="J29" s="16"/>
      <c r="K29" s="16"/>
      <c r="L29" s="16"/>
      <c r="M29" s="16"/>
    </row>
    <row r="30" spans="2:14" s="17" customFormat="1">
      <c r="B30" s="117" t="s">
        <v>12</v>
      </c>
      <c r="C30" s="16" t="s">
        <v>260</v>
      </c>
      <c r="D30" s="16"/>
      <c r="E30" s="16"/>
      <c r="F30" s="16"/>
      <c r="G30" s="16"/>
      <c r="H30" s="16"/>
      <c r="I30" s="16"/>
      <c r="J30" s="16"/>
      <c r="K30" s="16"/>
      <c r="L30" s="16"/>
      <c r="M30" s="16"/>
    </row>
    <row r="31" spans="2:14" s="17" customFormat="1">
      <c r="B31" s="117" t="s">
        <v>13</v>
      </c>
      <c r="C31" s="16" t="s">
        <v>31</v>
      </c>
      <c r="D31" s="16"/>
      <c r="E31" s="16"/>
      <c r="F31" s="16"/>
      <c r="G31" s="16"/>
      <c r="H31" s="16"/>
      <c r="I31" s="16"/>
      <c r="J31" s="16"/>
      <c r="K31" s="16"/>
      <c r="L31" s="16"/>
      <c r="M31" s="16"/>
    </row>
    <row r="32" spans="2:14" s="17" customFormat="1">
      <c r="B32" s="117" t="s">
        <v>14</v>
      </c>
      <c r="C32" s="16" t="s">
        <v>36</v>
      </c>
      <c r="D32" s="16"/>
      <c r="E32" s="16"/>
      <c r="F32" s="16"/>
      <c r="G32" s="16"/>
      <c r="H32" s="16"/>
      <c r="I32" s="16"/>
      <c r="J32" s="16"/>
      <c r="K32" s="16"/>
      <c r="L32" s="16"/>
      <c r="M32" s="16"/>
    </row>
    <row r="33" spans="2:13" s="17" customFormat="1">
      <c r="B33" s="117" t="s">
        <v>115</v>
      </c>
      <c r="C33" s="16" t="s">
        <v>417</v>
      </c>
      <c r="D33" s="16"/>
      <c r="E33" s="16"/>
      <c r="F33" s="16"/>
      <c r="G33" s="16"/>
      <c r="H33" s="16"/>
      <c r="I33" s="16"/>
      <c r="J33" s="16"/>
      <c r="K33" s="16"/>
      <c r="L33" s="16"/>
      <c r="M33" s="16"/>
    </row>
    <row r="34" spans="2:13" s="17" customFormat="1">
      <c r="B34" s="117" t="s">
        <v>15</v>
      </c>
      <c r="C34" s="16" t="s">
        <v>32</v>
      </c>
      <c r="D34" s="16"/>
      <c r="E34" s="16"/>
      <c r="F34" s="16"/>
      <c r="G34" s="16"/>
      <c r="H34" s="16"/>
      <c r="I34" s="16"/>
      <c r="J34" s="16"/>
      <c r="K34" s="16"/>
      <c r="L34" s="16"/>
      <c r="M34" s="16"/>
    </row>
    <row r="35" spans="2:13" s="17" customFormat="1">
      <c r="B35" s="117" t="s">
        <v>147</v>
      </c>
      <c r="C35" s="16" t="s">
        <v>418</v>
      </c>
      <c r="D35" s="16"/>
      <c r="E35" s="16"/>
      <c r="F35" s="16"/>
      <c r="G35" s="16"/>
      <c r="H35" s="16"/>
      <c r="I35" s="16"/>
      <c r="J35" s="16"/>
      <c r="K35" s="16"/>
      <c r="L35" s="16"/>
      <c r="M35" s="16"/>
    </row>
    <row r="36" spans="2:13" s="17" customFormat="1">
      <c r="B36" s="117" t="s">
        <v>16</v>
      </c>
      <c r="C36" s="16" t="s">
        <v>44</v>
      </c>
      <c r="D36" s="16"/>
      <c r="E36" s="16"/>
      <c r="F36" s="16"/>
      <c r="G36" s="16"/>
      <c r="H36" s="16"/>
      <c r="I36" s="16"/>
      <c r="J36" s="16"/>
      <c r="K36" s="16"/>
      <c r="L36" s="16"/>
      <c r="M36" s="16"/>
    </row>
    <row r="37" spans="2:13" s="17" customFormat="1">
      <c r="B37" s="117" t="s">
        <v>148</v>
      </c>
      <c r="C37" s="16" t="s">
        <v>419</v>
      </c>
      <c r="D37" s="16"/>
      <c r="E37" s="16"/>
      <c r="F37" s="16"/>
      <c r="G37" s="16"/>
      <c r="H37" s="16"/>
      <c r="I37" s="16"/>
      <c r="J37" s="16"/>
      <c r="K37" s="16"/>
      <c r="L37" s="16"/>
      <c r="M37" s="16"/>
    </row>
    <row r="38" spans="2:13" s="17" customFormat="1">
      <c r="B38" s="117" t="s">
        <v>17</v>
      </c>
      <c r="C38" s="16" t="s">
        <v>45</v>
      </c>
      <c r="D38" s="16"/>
      <c r="E38" s="16"/>
      <c r="F38" s="16"/>
      <c r="G38" s="16"/>
      <c r="H38" s="16"/>
      <c r="I38" s="16"/>
      <c r="J38" s="16"/>
      <c r="K38" s="16"/>
      <c r="L38" s="16"/>
      <c r="M38" s="16"/>
    </row>
    <row r="39" spans="2:13" s="17" customFormat="1">
      <c r="B39" s="117" t="s">
        <v>149</v>
      </c>
      <c r="C39" s="16" t="s">
        <v>420</v>
      </c>
      <c r="D39" s="16"/>
      <c r="E39" s="16"/>
      <c r="F39" s="16"/>
      <c r="G39" s="16"/>
      <c r="H39" s="16"/>
      <c r="I39" s="16"/>
      <c r="J39" s="16"/>
      <c r="K39" s="16"/>
      <c r="L39" s="16"/>
      <c r="M39" s="16"/>
    </row>
    <row r="40" spans="2:13" s="17" customFormat="1">
      <c r="B40" s="117" t="s">
        <v>18</v>
      </c>
      <c r="C40" s="16" t="s">
        <v>38</v>
      </c>
    </row>
    <row r="41" spans="2:13" s="17" customFormat="1">
      <c r="B41" s="117" t="s">
        <v>141</v>
      </c>
      <c r="C41" s="16" t="s">
        <v>421</v>
      </c>
      <c r="D41" s="16"/>
      <c r="E41" s="16"/>
      <c r="F41" s="16"/>
      <c r="G41" s="16"/>
      <c r="H41" s="16"/>
      <c r="I41" s="16"/>
      <c r="J41" s="16"/>
      <c r="K41" s="16"/>
      <c r="L41" s="16"/>
      <c r="M41" s="16"/>
    </row>
    <row r="42" spans="2:13" s="17" customFormat="1">
      <c r="B42" s="117" t="s">
        <v>19</v>
      </c>
      <c r="C42" s="16" t="s">
        <v>39</v>
      </c>
      <c r="D42" s="13"/>
      <c r="E42" s="13"/>
      <c r="F42" s="16"/>
      <c r="G42" s="16"/>
      <c r="H42" s="16"/>
      <c r="I42" s="16"/>
      <c r="J42" s="16"/>
      <c r="K42" s="16"/>
      <c r="L42" s="16"/>
      <c r="M42" s="16"/>
    </row>
    <row r="43" spans="2:13" s="17" customFormat="1">
      <c r="B43" s="117" t="s">
        <v>150</v>
      </c>
      <c r="C43" s="16" t="s">
        <v>422</v>
      </c>
      <c r="D43" s="16"/>
      <c r="E43" s="16"/>
      <c r="F43" s="16"/>
      <c r="G43" s="16"/>
      <c r="H43" s="16"/>
      <c r="I43" s="16"/>
      <c r="J43" s="16"/>
      <c r="K43" s="16"/>
      <c r="L43" s="16"/>
      <c r="M43" s="16"/>
    </row>
    <row r="44" spans="2:13" s="17" customFormat="1">
      <c r="B44" s="117" t="s">
        <v>20</v>
      </c>
      <c r="C44" s="17" t="s">
        <v>46</v>
      </c>
      <c r="D44" s="16"/>
      <c r="E44" s="16"/>
      <c r="F44" s="16"/>
      <c r="G44" s="16"/>
      <c r="H44" s="16"/>
      <c r="I44" s="16"/>
      <c r="J44" s="16"/>
      <c r="K44" s="16"/>
      <c r="L44" s="16"/>
      <c r="M44" s="16"/>
    </row>
    <row r="45" spans="2:13" s="17" customFormat="1">
      <c r="B45" s="117" t="s">
        <v>144</v>
      </c>
      <c r="C45" s="16" t="s">
        <v>423</v>
      </c>
      <c r="D45" s="16"/>
      <c r="E45" s="16"/>
      <c r="F45" s="16"/>
      <c r="G45" s="16"/>
      <c r="H45" s="16"/>
      <c r="I45" s="16"/>
      <c r="J45" s="16"/>
      <c r="K45" s="16"/>
      <c r="L45" s="16"/>
      <c r="M45" s="16"/>
    </row>
    <row r="46" spans="2:13">
      <c r="B46" s="117" t="s">
        <v>21</v>
      </c>
      <c r="C46" s="13" t="s">
        <v>289</v>
      </c>
    </row>
    <row r="47" spans="2:13">
      <c r="B47" s="117" t="s">
        <v>151</v>
      </c>
      <c r="C47" s="16" t="s">
        <v>424</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H16" sqref="H16"/>
    </sheetView>
  </sheetViews>
  <sheetFormatPr defaultRowHeight="13.2"/>
  <cols>
    <col min="1" max="1" width="20.6640625" customWidth="1"/>
    <col min="2" max="8" width="10.6640625" customWidth="1"/>
  </cols>
  <sheetData>
    <row r="1" spans="1:11" s="2" customFormat="1" ht="17.399999999999999">
      <c r="A1" s="6" t="s">
        <v>0</v>
      </c>
    </row>
    <row r="2" spans="1:11" s="2" customFormat="1" ht="17.399999999999999">
      <c r="A2" s="7"/>
      <c r="B2" s="4"/>
      <c r="C2" s="4"/>
      <c r="D2" s="4"/>
    </row>
    <row r="3" spans="1:11" s="2" customFormat="1" ht="17.399999999999999">
      <c r="A3" s="8" t="s">
        <v>176</v>
      </c>
    </row>
    <row r="4" spans="1:11" s="2" customFormat="1" ht="17.399999999999999">
      <c r="A4" s="8"/>
    </row>
    <row r="5" spans="1:11" s="29" customFormat="1" ht="26.4">
      <c r="A5" s="31" t="s">
        <v>175</v>
      </c>
      <c r="B5" s="5" t="s">
        <v>174</v>
      </c>
      <c r="C5" s="5" t="s">
        <v>84</v>
      </c>
      <c r="D5" s="5" t="s">
        <v>76</v>
      </c>
      <c r="E5" s="5" t="s">
        <v>173</v>
      </c>
      <c r="F5" s="5" t="s">
        <v>172</v>
      </c>
      <c r="G5" s="5" t="s">
        <v>79</v>
      </c>
      <c r="H5" s="5" t="s">
        <v>171</v>
      </c>
      <c r="I5" s="5" t="s">
        <v>90</v>
      </c>
    </row>
    <row r="6" spans="1:11">
      <c r="A6" s="30" t="s">
        <v>50</v>
      </c>
      <c r="B6" s="30" t="s">
        <v>51</v>
      </c>
      <c r="C6" s="30" t="s">
        <v>49</v>
      </c>
      <c r="D6" s="30" t="s">
        <v>52</v>
      </c>
      <c r="E6" s="30" t="s">
        <v>53</v>
      </c>
      <c r="F6" s="30" t="s">
        <v>54</v>
      </c>
      <c r="G6" s="30" t="s">
        <v>55</v>
      </c>
      <c r="H6" s="30" t="s">
        <v>56</v>
      </c>
      <c r="I6" s="30" t="s">
        <v>57</v>
      </c>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C9" s="30"/>
      <c r="D9" s="30"/>
      <c r="E9" s="30"/>
      <c r="F9" s="30"/>
      <c r="G9" s="30"/>
      <c r="H9" s="30"/>
      <c r="I9" s="30"/>
      <c r="J9" s="30"/>
      <c r="K9" s="30"/>
    </row>
    <row r="10" spans="1:11">
      <c r="A10" s="30" t="s">
        <v>217</v>
      </c>
      <c r="B10" s="30"/>
      <c r="C10" s="12"/>
    </row>
    <row r="11" spans="1:11">
      <c r="A11" s="14" t="s">
        <v>362</v>
      </c>
      <c r="B11" s="13" t="s">
        <v>299</v>
      </c>
      <c r="C11" s="12"/>
    </row>
    <row r="12" spans="1:11">
      <c r="A12" s="14" t="s">
        <v>1</v>
      </c>
      <c r="B12" s="13" t="s">
        <v>302</v>
      </c>
      <c r="C12" s="12"/>
    </row>
    <row r="13" spans="1:11">
      <c r="A13" s="14" t="s">
        <v>2</v>
      </c>
      <c r="B13" s="13" t="s">
        <v>170</v>
      </c>
      <c r="C13" s="12"/>
    </row>
    <row r="14" spans="1:11">
      <c r="A14" s="14" t="s">
        <v>3</v>
      </c>
      <c r="B14" s="13" t="s">
        <v>300</v>
      </c>
      <c r="C14" s="12"/>
    </row>
    <row r="15" spans="1:11">
      <c r="A15" s="14" t="s">
        <v>4</v>
      </c>
      <c r="B15" s="13" t="s">
        <v>169</v>
      </c>
      <c r="C15" s="12"/>
    </row>
    <row r="16" spans="1:11">
      <c r="A16" s="14" t="s">
        <v>5</v>
      </c>
      <c r="B16" s="13" t="s">
        <v>301</v>
      </c>
    </row>
    <row r="17" spans="1:2">
      <c r="A17" s="14" t="s">
        <v>6</v>
      </c>
      <c r="B17" s="13" t="s">
        <v>168</v>
      </c>
    </row>
    <row r="18" spans="1:2">
      <c r="A18" s="14" t="s">
        <v>7</v>
      </c>
      <c r="B18" t="s">
        <v>167</v>
      </c>
    </row>
    <row r="19" spans="1:2">
      <c r="A19" s="14" t="s">
        <v>8</v>
      </c>
      <c r="B19" t="s">
        <v>166</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zoomScaleNormal="100" workbookViewId="0">
      <selection activeCell="O8" sqref="O8"/>
    </sheetView>
  </sheetViews>
  <sheetFormatPr defaultRowHeight="13.2"/>
  <cols>
    <col min="4" max="4" width="9" bestFit="1" customWidth="1"/>
    <col min="5" max="7" width="9" customWidth="1"/>
    <col min="8" max="14" width="12.5546875" customWidth="1"/>
    <col min="15" max="15" width="13.44140625" customWidth="1"/>
    <col min="16" max="18" width="12.5546875" customWidth="1"/>
  </cols>
  <sheetData>
    <row r="1" spans="1:23" s="2" customFormat="1" ht="17.399999999999999">
      <c r="A1" s="6" t="s">
        <v>0</v>
      </c>
    </row>
    <row r="2" spans="1:23" s="2" customFormat="1" ht="17.399999999999999">
      <c r="H2" s="7"/>
      <c r="I2" s="4"/>
      <c r="J2" s="4"/>
      <c r="K2" s="4"/>
      <c r="L2" s="4"/>
    </row>
    <row r="3" spans="1:23" s="2" customFormat="1" ht="17.399999999999999">
      <c r="A3" s="8" t="s">
        <v>310</v>
      </c>
    </row>
    <row r="4" spans="1:23" s="2" customFormat="1" ht="17.399999999999999">
      <c r="B4" s="8"/>
    </row>
    <row r="5" spans="1:23" s="2" customFormat="1" ht="17.399999999999999">
      <c r="B5" s="8"/>
    </row>
    <row r="6" spans="1:23" s="2" customFormat="1" ht="17.399999999999999">
      <c r="B6" s="8"/>
    </row>
    <row r="7" spans="1:23" s="2" customFormat="1" ht="17.399999999999999">
      <c r="H7" s="8"/>
    </row>
    <row r="8" spans="1:23" s="5" customFormat="1" ht="66">
      <c r="A8" s="5" t="s">
        <v>361</v>
      </c>
      <c r="B8" s="21" t="s">
        <v>380</v>
      </c>
      <c r="C8" s="21" t="s">
        <v>379</v>
      </c>
      <c r="D8" s="21" t="s">
        <v>381</v>
      </c>
      <c r="E8" s="21" t="s">
        <v>382</v>
      </c>
      <c r="F8" s="21" t="s">
        <v>383</v>
      </c>
      <c r="G8" s="21" t="s">
        <v>384</v>
      </c>
      <c r="H8" s="21" t="s">
        <v>253</v>
      </c>
      <c r="I8" s="21" t="s">
        <v>386</v>
      </c>
      <c r="J8" s="21" t="s">
        <v>434</v>
      </c>
      <c r="K8" s="21" t="s">
        <v>388</v>
      </c>
      <c r="L8" s="21" t="s">
        <v>389</v>
      </c>
      <c r="M8" s="5" t="s">
        <v>105</v>
      </c>
      <c r="N8" s="5" t="s">
        <v>435</v>
      </c>
      <c r="O8" s="5" t="s">
        <v>438</v>
      </c>
      <c r="P8" s="3" t="s">
        <v>425</v>
      </c>
      <c r="Q8" s="5" t="s">
        <v>201</v>
      </c>
      <c r="R8" s="3" t="s">
        <v>256</v>
      </c>
      <c r="S8" s="3" t="s">
        <v>257</v>
      </c>
      <c r="T8" s="3" t="s">
        <v>100</v>
      </c>
      <c r="U8" s="3" t="s">
        <v>47</v>
      </c>
      <c r="V8" s="3" t="s">
        <v>428</v>
      </c>
      <c r="W8" s="3" t="s">
        <v>102</v>
      </c>
    </row>
    <row r="9" spans="1:23" s="1" customFormat="1">
      <c r="A9" s="5" t="s">
        <v>50</v>
      </c>
      <c r="B9" s="18" t="s">
        <v>430</v>
      </c>
      <c r="C9" s="18" t="s">
        <v>430</v>
      </c>
      <c r="D9" s="18" t="s">
        <v>430</v>
      </c>
      <c r="E9" s="18" t="s">
        <v>430</v>
      </c>
      <c r="F9" s="18" t="s">
        <v>430</v>
      </c>
      <c r="G9" s="18" t="s">
        <v>430</v>
      </c>
      <c r="H9" s="18" t="s">
        <v>431</v>
      </c>
      <c r="I9" s="18"/>
      <c r="J9" s="18"/>
      <c r="K9" s="18"/>
      <c r="L9" s="18"/>
      <c r="M9" s="18" t="s">
        <v>49</v>
      </c>
      <c r="N9" s="18" t="s">
        <v>52</v>
      </c>
      <c r="O9" s="5" t="s">
        <v>357</v>
      </c>
      <c r="P9" s="18" t="s">
        <v>358</v>
      </c>
      <c r="Q9" s="18" t="s">
        <v>54</v>
      </c>
      <c r="R9" s="18" t="s">
        <v>55</v>
      </c>
      <c r="S9" s="18" t="s">
        <v>56</v>
      </c>
      <c r="T9" s="18" t="s">
        <v>57</v>
      </c>
      <c r="U9" s="18" t="s">
        <v>58</v>
      </c>
      <c r="V9" s="18" t="s">
        <v>59</v>
      </c>
      <c r="W9" s="18" t="s">
        <v>60</v>
      </c>
    </row>
    <row r="10" spans="1:23" s="1" customFormat="1">
      <c r="B10"/>
      <c r="C10"/>
      <c r="D10"/>
      <c r="E10"/>
      <c r="F10"/>
      <c r="G10"/>
      <c r="H10" t="str">
        <f>CONCATENATE(B10,"-",C10,"-",D10,"-",E10,"-",F10,"-",G10)</f>
        <v>-----</v>
      </c>
      <c r="I10"/>
      <c r="J10"/>
      <c r="K10"/>
      <c r="L10"/>
      <c r="M10" s="114"/>
      <c r="N10" s="114"/>
      <c r="P10" s="37"/>
      <c r="Q10" s="37"/>
      <c r="R10" s="37"/>
      <c r="S10" s="37"/>
      <c r="T10" s="37"/>
      <c r="U10" s="37">
        <f>SUM(O10:T10)</f>
        <v>0</v>
      </c>
      <c r="V10" s="115"/>
      <c r="W10" s="37" t="e">
        <f>U10/V10</f>
        <v>#DIV/0!</v>
      </c>
    </row>
    <row r="11" spans="1:23" s="1" customFormat="1">
      <c r="J11" s="116"/>
      <c r="K11" s="37"/>
      <c r="L11" s="37"/>
      <c r="M11" s="37"/>
      <c r="N11" s="37"/>
      <c r="O11" s="37"/>
      <c r="P11" s="37"/>
      <c r="Q11" s="37"/>
      <c r="R11" s="115"/>
      <c r="S11" s="37"/>
      <c r="T11"/>
    </row>
    <row r="12" spans="1:23" s="1" customFormat="1">
      <c r="J12" s="13"/>
      <c r="K12"/>
      <c r="L12"/>
      <c r="M12"/>
      <c r="N12"/>
      <c r="O12"/>
      <c r="P12"/>
      <c r="Q12"/>
      <c r="R12"/>
      <c r="S12"/>
      <c r="T12"/>
    </row>
    <row r="13" spans="1:23" s="1" customFormat="1">
      <c r="J13" s="13"/>
      <c r="K13"/>
      <c r="L13"/>
      <c r="M13"/>
      <c r="N13"/>
      <c r="O13"/>
      <c r="P13"/>
      <c r="Q13"/>
      <c r="R13"/>
      <c r="S13"/>
      <c r="T13"/>
    </row>
    <row r="14" spans="1:23" s="1" customFormat="1">
      <c r="B14" s="119" t="s">
        <v>433</v>
      </c>
      <c r="C14" s="116"/>
      <c r="J14" s="13"/>
      <c r="K14"/>
      <c r="L14"/>
      <c r="M14"/>
      <c r="N14"/>
      <c r="O14"/>
      <c r="P14"/>
      <c r="Q14"/>
      <c r="R14"/>
      <c r="S14"/>
      <c r="T14"/>
    </row>
    <row r="15" spans="1:23" s="1" customFormat="1">
      <c r="B15" s="14" t="s">
        <v>50</v>
      </c>
      <c r="C15" s="17" t="s">
        <v>372</v>
      </c>
      <c r="J15" s="13"/>
      <c r="K15" s="15"/>
      <c r="L15" s="15"/>
      <c r="M15" s="15"/>
      <c r="N15" s="15"/>
      <c r="O15"/>
      <c r="P15"/>
      <c r="Q15"/>
      <c r="R15"/>
      <c r="S15"/>
      <c r="T15"/>
    </row>
    <row r="16" spans="1:23">
      <c r="B16" s="14" t="s">
        <v>432</v>
      </c>
      <c r="C16" s="13" t="s">
        <v>270</v>
      </c>
      <c r="J16" s="13"/>
    </row>
    <row r="17" spans="2:10">
      <c r="B17" s="120" t="s">
        <v>431</v>
      </c>
      <c r="C17" s="13" t="s">
        <v>254</v>
      </c>
      <c r="J17" s="13"/>
    </row>
    <row r="18" spans="2:10">
      <c r="B18" s="14" t="s">
        <v>49</v>
      </c>
      <c r="C18" s="13" t="s">
        <v>200</v>
      </c>
      <c r="J18" s="13"/>
    </row>
    <row r="19" spans="2:10">
      <c r="B19" s="14" t="s">
        <v>52</v>
      </c>
      <c r="C19" s="13" t="s">
        <v>436</v>
      </c>
      <c r="J19" s="13"/>
    </row>
    <row r="20" spans="2:10">
      <c r="B20" s="14" t="s">
        <v>357</v>
      </c>
      <c r="C20" s="118" t="s">
        <v>427</v>
      </c>
      <c r="J20" s="13"/>
    </row>
    <row r="21" spans="2:10">
      <c r="B21" s="14" t="s">
        <v>358</v>
      </c>
      <c r="C21" s="13" t="s">
        <v>265</v>
      </c>
      <c r="J21" s="13"/>
    </row>
    <row r="22" spans="2:10">
      <c r="B22" s="14" t="s">
        <v>54</v>
      </c>
      <c r="C22" s="13" t="s">
        <v>269</v>
      </c>
      <c r="J22" s="13"/>
    </row>
    <row r="23" spans="2:10">
      <c r="B23" s="14" t="s">
        <v>55</v>
      </c>
      <c r="C23" s="13" t="s">
        <v>266</v>
      </c>
    </row>
    <row r="24" spans="2:10">
      <c r="B24" s="14" t="s">
        <v>56</v>
      </c>
      <c r="C24" s="13" t="s">
        <v>267</v>
      </c>
      <c r="H24" s="11"/>
    </row>
    <row r="25" spans="2:10">
      <c r="B25" s="14" t="s">
        <v>57</v>
      </c>
      <c r="C25" s="13" t="s">
        <v>426</v>
      </c>
      <c r="H25" s="11"/>
    </row>
    <row r="26" spans="2:10">
      <c r="B26" s="14" t="s">
        <v>58</v>
      </c>
      <c r="C26" s="13" t="s">
        <v>205</v>
      </c>
    </row>
    <row r="27" spans="2:10">
      <c r="B27" s="14" t="s">
        <v>59</v>
      </c>
      <c r="C27" s="13" t="s">
        <v>429</v>
      </c>
    </row>
    <row r="28" spans="2:10">
      <c r="B28" s="14" t="s">
        <v>60</v>
      </c>
      <c r="C28" s="13" t="s">
        <v>204</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6"/>
  <sheetViews>
    <sheetView workbookViewId="0">
      <selection activeCell="C26" sqref="C25:C26"/>
    </sheetView>
  </sheetViews>
  <sheetFormatPr defaultRowHeight="13.2"/>
  <cols>
    <col min="1" max="6" width="23.5546875" customWidth="1"/>
  </cols>
  <sheetData>
    <row r="1" spans="1:6" ht="17.399999999999999">
      <c r="A1" s="6" t="s">
        <v>0</v>
      </c>
      <c r="B1" s="6"/>
      <c r="C1" s="6"/>
    </row>
    <row r="2" spans="1:6" ht="17.399999999999999">
      <c r="A2" s="7"/>
      <c r="B2" s="7"/>
      <c r="C2" s="7"/>
    </row>
    <row r="3" spans="1:6" ht="17.399999999999999">
      <c r="A3" s="8" t="s">
        <v>181</v>
      </c>
      <c r="B3" s="8"/>
      <c r="C3" s="8"/>
    </row>
    <row r="5" spans="1:6">
      <c r="A5" s="33"/>
      <c r="B5" s="33"/>
      <c r="C5" s="33"/>
      <c r="D5" s="33"/>
      <c r="E5" s="33"/>
    </row>
    <row r="6" spans="1:6" ht="28.5" customHeight="1">
      <c r="A6" s="64" t="s">
        <v>189</v>
      </c>
      <c r="B6" s="64" t="s">
        <v>192</v>
      </c>
      <c r="C6" s="64" t="s">
        <v>263</v>
      </c>
      <c r="D6" s="64" t="s">
        <v>191</v>
      </c>
      <c r="E6" s="64" t="s">
        <v>190</v>
      </c>
      <c r="F6" s="65"/>
    </row>
    <row r="7" spans="1:6">
      <c r="A7" s="18" t="s">
        <v>50</v>
      </c>
      <c r="B7" s="18" t="s">
        <v>51</v>
      </c>
      <c r="C7" s="18" t="s">
        <v>49</v>
      </c>
      <c r="D7" s="18" t="s">
        <v>52</v>
      </c>
      <c r="E7" s="18" t="s">
        <v>53</v>
      </c>
    </row>
    <row r="8" spans="1:6">
      <c r="C8" t="s">
        <v>262</v>
      </c>
    </row>
    <row r="10" spans="1:6">
      <c r="C10" s="13"/>
    </row>
    <row r="11" spans="1:6">
      <c r="A11" s="74" t="s">
        <v>217</v>
      </c>
      <c r="C11" s="16"/>
    </row>
    <row r="12" spans="1:6">
      <c r="A12" s="14" t="s">
        <v>362</v>
      </c>
      <c r="B12" s="13" t="s">
        <v>196</v>
      </c>
      <c r="C12" s="16"/>
    </row>
    <row r="13" spans="1:6">
      <c r="A13" s="117" t="s">
        <v>1</v>
      </c>
      <c r="B13" s="16" t="s">
        <v>195</v>
      </c>
      <c r="C13" s="16"/>
    </row>
    <row r="14" spans="1:6">
      <c r="A14" s="117" t="s">
        <v>2</v>
      </c>
      <c r="B14" t="s">
        <v>264</v>
      </c>
    </row>
    <row r="15" spans="1:6">
      <c r="A15" s="117" t="s">
        <v>3</v>
      </c>
      <c r="B15" s="16" t="s">
        <v>197</v>
      </c>
      <c r="C15" s="33"/>
      <c r="D15" s="33"/>
      <c r="E15" s="33"/>
    </row>
    <row r="16" spans="1:6">
      <c r="A16" s="117" t="s">
        <v>4</v>
      </c>
      <c r="B16" s="16" t="s">
        <v>194</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0"/>
  <sheetViews>
    <sheetView workbookViewId="0">
      <selection activeCell="A16" sqref="A16"/>
    </sheetView>
  </sheetViews>
  <sheetFormatPr defaultColWidth="9" defaultRowHeight="13.2"/>
  <cols>
    <col min="1" max="1" width="15.109375" style="34" customWidth="1"/>
    <col min="2" max="2" width="17.6640625" style="34" customWidth="1"/>
    <col min="3" max="3" width="22" style="34" customWidth="1"/>
    <col min="4" max="4" width="12.5546875" style="34" customWidth="1"/>
    <col min="5" max="16384" width="9" style="34"/>
  </cols>
  <sheetData>
    <row r="1" spans="1:4" ht="17.399999999999999">
      <c r="A1" s="46" t="s">
        <v>0</v>
      </c>
    </row>
    <row r="2" spans="1:4" ht="17.399999999999999">
      <c r="A2" s="45"/>
    </row>
    <row r="3" spans="1:4" ht="17.399999999999999">
      <c r="A3" s="44" t="s">
        <v>181</v>
      </c>
    </row>
    <row r="6" spans="1:4" ht="26.4">
      <c r="A6" s="39"/>
      <c r="B6" s="39" t="s">
        <v>199</v>
      </c>
      <c r="C6" s="39" t="s">
        <v>183</v>
      </c>
    </row>
    <row r="7" spans="1:4" ht="26.4">
      <c r="A7" s="42" t="s">
        <v>437</v>
      </c>
      <c r="B7" s="43">
        <f>'B-4 Upwards sales'!B9</f>
        <v>0</v>
      </c>
      <c r="C7" s="40" t="s">
        <v>182</v>
      </c>
    </row>
    <row r="8" spans="1:4" ht="66">
      <c r="A8" s="42" t="s">
        <v>104</v>
      </c>
      <c r="B8" s="43">
        <f>SUMIF('G-4.1 SG&amp;A listing'!C:C,"No",'G-4.1 SG&amp;A listing'!E:E)</f>
        <v>0</v>
      </c>
      <c r="C8" s="40" t="s">
        <v>286</v>
      </c>
    </row>
    <row r="9" spans="1:4" ht="26.4">
      <c r="A9" s="42" t="s">
        <v>180</v>
      </c>
      <c r="B9" s="41" t="e">
        <f>B8/B7</f>
        <v>#DIV/0!</v>
      </c>
      <c r="C9" s="40" t="s">
        <v>193</v>
      </c>
    </row>
    <row r="12" spans="1:4" ht="26.4">
      <c r="A12" s="39" t="s">
        <v>198</v>
      </c>
      <c r="B12" s="39" t="s">
        <v>308</v>
      </c>
      <c r="C12" s="39" t="s">
        <v>307</v>
      </c>
      <c r="D12" s="39" t="s">
        <v>103</v>
      </c>
    </row>
    <row r="13" spans="1:4">
      <c r="A13" s="38" t="s">
        <v>50</v>
      </c>
      <c r="B13" s="38" t="s">
        <v>51</v>
      </c>
      <c r="C13" s="38" t="s">
        <v>49</v>
      </c>
      <c r="D13" s="38" t="s">
        <v>52</v>
      </c>
    </row>
    <row r="14" spans="1:4">
      <c r="B14" s="37"/>
      <c r="C14" s="37"/>
      <c r="D14" s="37" t="e">
        <f>B14*$B$9/C14</f>
        <v>#DIV/0!</v>
      </c>
    </row>
    <row r="16" spans="1:4">
      <c r="A16" s="126" t="s">
        <v>217</v>
      </c>
    </row>
    <row r="17" spans="1:2">
      <c r="A17" s="124" t="s">
        <v>362</v>
      </c>
      <c r="B17" s="36" t="s">
        <v>284</v>
      </c>
    </row>
    <row r="18" spans="1:2">
      <c r="A18" s="125" t="s">
        <v>1</v>
      </c>
      <c r="B18" s="35" t="s">
        <v>281</v>
      </c>
    </row>
    <row r="19" spans="1:2">
      <c r="A19" s="125" t="s">
        <v>2</v>
      </c>
      <c r="B19" s="35" t="s">
        <v>282</v>
      </c>
    </row>
    <row r="20" spans="1:2">
      <c r="A20" s="125" t="s">
        <v>3</v>
      </c>
      <c r="B20" s="35" t="s">
        <v>283</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DBC42C64642E4882346DE2350E9A7A" ma:contentTypeVersion="61" ma:contentTypeDescription="Create a new document." ma:contentTypeScope="" ma:versionID="e4920a2b6f72132a58735400852de83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e8774eb091e2b2593da1d5916ceea97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397</Value>
      <Value>1091</Value>
      <Value>206</Value>
      <Value>18</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X37KMNPMRHAR-1381743848-8840</_dlc_DocId>
    <_dlc_DocIdUrl xmlns="5d55e9dd-4cea-4593-8805-904a126b9efb">
      <Url>https://dochub/div/antidumpingcommission/businessfunctions/operations/steelproducts/investigations/_layouts/15/DocIdRedir.aspx?ID=X37KMNPMRHAR-1381743848-8840</Url>
      <Description>X37KMNPMRHAR-1381743848-8840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zinc coated steel</TermName>
          <TermId xmlns="http://schemas.microsoft.com/office/infopath/2007/PartnerControls">dd36e81c-f0e9-404b-a6d4-81b548192f93</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559</DocHub_CaseNumber>
  </documentManagement>
</p:properties>
</file>

<file path=customXml/itemProps1.xml><?xml version="1.0" encoding="utf-8"?>
<ds:datastoreItem xmlns:ds="http://schemas.openxmlformats.org/officeDocument/2006/customXml" ds:itemID="{BFA022DA-EFF1-48A1-BC49-5136A7AB5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B-2 Australian sales</vt:lpstr>
      <vt:lpstr>B-4 Upwards sales</vt:lpstr>
      <vt:lpstr>B-5 Upwards selling expenses</vt:lpstr>
      <vt:lpstr>B-6 Historical sales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L-1 Company Turnover</vt:lpstr>
      <vt:lpstr>L-3 Income Tax</vt:lpstr>
      <vt:lpstr>L-4 Grants</vt:lpstr>
      <vt:lpstr>L-5 VAT and tariff transactions</vt:lpstr>
      <vt:lpstr>L-6 Preferential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2020-06-30T01:40:39Z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0x0101000FDBC42C64642E4882346DE2350E9A7A</vt:lpwstr>
  </property>
  <property fmtid="{D5CDD505-2E9C-101B-9397-08002B2CF9AE}" pid="3" name="_dlc_DocIdItemGuid">
    <vt:lpwstr>d3fe9226-81ca-46e8-a96e-c52c11a62858</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18;#Aluminium zinc coated steel|dd36e81c-f0e9-404b-a6d4-81b548192f93</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