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paperwoodproducts/continuation/docs/"/>
    </mc:Choice>
  </mc:AlternateContent>
  <bookViews>
    <workbookView xWindow="2450" yWindow="-60" windowWidth="15140" windowHeight="9090" tabRatio="707"/>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3.A Domestic CTM - Pulp" sheetId="32" r:id="rId7"/>
    <sheet name="G-3.B Domestic CTM - Wood Chip" sheetId="33" r:id="rId8"/>
    <sheet name="G-4.1 SG&amp;A listing" sheetId="24" r:id="rId9"/>
    <sheet name="G-4.2 Dom SG&amp;A calculation" sheetId="25" r:id="rId10"/>
    <sheet name="G-5 Australian CTM" sheetId="34" r:id="rId11"/>
    <sheet name="G-5.A Australian CTM - Pulp" sheetId="35" r:id="rId12"/>
    <sheet name="G-5.B Australian CTM - WoodChip" sheetId="36" r:id="rId13"/>
    <sheet name="G-7 Raw material purchases " sheetId="30" r:id="rId14"/>
    <sheet name="G-8 Upwards costs" sheetId="26" r:id="rId15"/>
    <sheet name="G-9 Capacity Utilisation" sheetId="29" r:id="rId16"/>
  </sheets>
  <calcPr calcId="152511"/>
</workbook>
</file>

<file path=xl/calcChain.xml><?xml version="1.0" encoding="utf-8"?>
<calcChain xmlns="http://schemas.openxmlformats.org/spreadsheetml/2006/main">
  <c r="C8" i="34" l="1"/>
  <c r="C7" i="7"/>
  <c r="E7" i="10"/>
  <c r="E7" i="3"/>
  <c r="Q8" i="34" l="1"/>
  <c r="S8" i="34" s="1"/>
  <c r="P7" i="10"/>
  <c r="H9" i="36" l="1"/>
  <c r="J9" i="36" s="1"/>
  <c r="H9" i="35"/>
  <c r="J9" i="35" s="1"/>
  <c r="H9" i="33"/>
  <c r="J9" i="33" s="1"/>
  <c r="H9" i="32"/>
  <c r="J9" i="32" s="1"/>
  <c r="K9" i="30" l="1"/>
  <c r="B10" i="26" l="1"/>
  <c r="B7" i="26"/>
  <c r="B5" i="27" l="1"/>
  <c r="B8" i="25"/>
  <c r="Z7" i="10" l="1"/>
  <c r="AA7" i="3"/>
  <c r="AG7" i="3" s="1"/>
  <c r="B6" i="27" l="1"/>
  <c r="B7" i="27"/>
  <c r="B13" i="26"/>
  <c r="C20" i="26" l="1"/>
  <c r="B20" i="26"/>
  <c r="C15" i="26"/>
  <c r="C14" i="26" s="1"/>
  <c r="C13" i="26" s="1"/>
  <c r="B15" i="26"/>
  <c r="B14" i="26" s="1"/>
  <c r="B6" i="26"/>
  <c r="B11" i="17"/>
  <c r="B7" i="17" l="1"/>
  <c r="Q7" i="7"/>
  <c r="S7" i="7" s="1"/>
  <c r="B7" i="25"/>
  <c r="B9" i="25" l="1"/>
  <c r="D14" i="25" s="1"/>
  <c r="C17" i="17" l="1"/>
  <c r="C12" i="17" s="1"/>
  <c r="C11" i="17" s="1"/>
  <c r="C10" i="17" s="1"/>
  <c r="B17" i="17"/>
  <c r="B12" i="17" s="1"/>
  <c r="B10" i="17" s="1"/>
  <c r="B6" i="17" l="1"/>
  <c r="AO7" i="10"/>
  <c r="AM7" i="10" l="1"/>
  <c r="AK7" i="10"/>
  <c r="AI7" i="10"/>
  <c r="AG7" i="10"/>
  <c r="AE7" i="10"/>
  <c r="AC7" i="10"/>
  <c r="AA7" i="10"/>
  <c r="V7" i="10"/>
  <c r="AY7" i="3"/>
  <c r="AW7" i="3"/>
  <c r="AU7" i="3"/>
  <c r="AS7" i="3"/>
  <c r="AQ7" i="3"/>
  <c r="AK7" i="3"/>
  <c r="AF7" i="3"/>
  <c r="AD7" i="3"/>
  <c r="AH7" i="3"/>
  <c r="AO7" i="3"/>
  <c r="AM7" i="3"/>
  <c r="W7" i="3"/>
  <c r="P7" i="3"/>
  <c r="AB7" i="3" l="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
eriod. The objective of upwards verification is to reconcile the sales revenue you provided in the exporter questionnaire to this figure. </t>
        </r>
      </text>
    </comment>
    <comment ref="B8" authorId="0" shapeId="0">
      <text>
        <r>
          <rPr>
            <sz val="9"/>
            <color indexed="81"/>
            <rFont val="Tahoma"/>
            <family val="2"/>
          </rPr>
          <t>If the Review Period and Accounting Period are different, please enter the difference in revenue between the periods.</t>
        </r>
      </text>
    </comment>
    <comment ref="B9" authorId="0" shapeId="0">
      <text>
        <r>
          <rPr>
            <sz val="9"/>
            <color indexed="81"/>
            <rFont val="Tahoma"/>
            <family val="2"/>
          </rPr>
          <t>Please provide the company's total sales over the Review Period as shown on your management accounts / management accounting system.</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Review Period and Accounting Period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<sst xmlns="http://schemas.openxmlformats.org/spreadsheetml/2006/main" count="897" uniqueCount="400">
  <si>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</si>
  <si>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</si>
  <si>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</si>
  <si>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</si>
  <si>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</si>
  <si>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</si>
  <si>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</si>
  <si>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</si>
  <si>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</si>
  <si>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</si>
  <si>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</si>
  <si>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</si>
  <si>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</si>
  <si>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</si>
  <si>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</si>
  <si>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</si>
  <si>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</si>
  <si>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</si>
  <si>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</si>
  <si>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</si>
  <si>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</si>
  <si>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</si>
  <si>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</si>
  <si>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</si>
  <si>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</si>
  <si>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</si>
  <si>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</si>
  <si>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</si>
  <si>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</si>
  <si>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</si>
  <si>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</si>
  <si>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</si>
  <si>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</si>
  <si>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</si>
  <si>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</si>
  <si>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</si>
  <si>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</si>
  <si>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</si>
  <si>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</si>
  <si>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</si>
  <si>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</si>
  <si>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</si>
  <si>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</si>
  <si>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</si>
  <si>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</si>
  <si>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</si>
  <si>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</si>
  <si>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</si>
  <si>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</si>
  <si>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</si>
  <si>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</si>
  <si>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</si>
  <si>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</si>
  <si>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</si>
  <si>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</si>
  <si>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</si>
  <si>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</si>
  <si>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</si>
  <si>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</si>
  <si>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</si>
  <si>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</si>
  <si>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</si>
  <si>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</si>
  <si>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</si>
  <si>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</si>
  <si>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</si>
  <si>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</si>
  <si>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</si>
  <si>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</si>
  <si>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</si>
  <si>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</si>
  <si>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</si>
  <si>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</si>
  <si>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</si>
  <si>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</si>
  <si>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</si>
  <si>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</si>
  <si>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</si>
  <si>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</si>
  <si>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</si>
  <si>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Inland transport</t>
  </si>
  <si>
    <t>Handling &amp; other</t>
  </si>
  <si>
    <t>Customer name</t>
  </si>
  <si>
    <t>Level of trade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</si>
  <si>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</si>
  <si>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</si>
  <si>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</si>
  <si>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</si>
  <si>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</si>
  <si>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</si>
  <si>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</si>
  <si>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</si>
  <si>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</si>
  <si>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</si>
  <si>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</si>
  <si>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</si>
  <si>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</si>
  <si>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</si>
  <si>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</si>
  <si>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</si>
  <si>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</si>
  <si>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</si>
  <si>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</si>
  <si>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</si>
  <si>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</si>
  <si>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</si>
  <si>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</si>
  <si>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</si>
  <si>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</si>
  <si>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</si>
  <si>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</si>
  <si>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</si>
  <si>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</si>
  <si>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</si>
  <si>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</si>
  <si>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</si>
  <si>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</si>
  <si>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</si>
  <si>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</si>
  <si>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</si>
  <si>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</si>
  <si>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</si>
  <si>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</si>
  <si>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</si>
  <si>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</si>
  <si>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</si>
  <si>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</si>
  <si>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</si>
  <si>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</si>
  <si>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</si>
  <si>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</si>
  <si>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</si>
  <si>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</si>
  <si>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</si>
  <si>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</si>
  <si>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</si>
  <si>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</si>
  <si>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</si>
  <si>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</si>
  <si>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</si>
  <si>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</si>
  <si>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</si>
  <si>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</si>
  <si>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</si>
  <si>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</si>
  <si>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</si>
  <si>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</si>
  <si>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</si>
  <si>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</si>
  <si>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</si>
  <si>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</si>
  <si>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</si>
  <si>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</si>
  <si>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</si>
  <si>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</si>
  <si>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</si>
  <si>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</si>
  <si>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</si>
  <si>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</si>
  <si>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</si>
  <si>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</si>
  <si>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</si>
  <si>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</si>
  <si>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</si>
  <si>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</si>
  <si>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</si>
  <si>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</si>
  <si>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</si>
  <si>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</si>
  <si>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</si>
  <si>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</si>
  <si>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</si>
  <si>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</si>
  <si>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</si>
  <si>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</si>
  <si>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</si>
  <si>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</si>
  <si>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</si>
  <si>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</si>
  <si>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</si>
  <si>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</si>
  <si>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</si>
  <si>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</si>
  <si>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</si>
  <si>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</si>
  <si>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</si>
  <si>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</si>
  <si>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</si>
  <si>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</si>
  <si>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</si>
  <si>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</si>
  <si>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Country</t>
  </si>
  <si>
    <t>SALES TO THIRD COUNTRIES</t>
  </si>
  <si>
    <t>Description</t>
  </si>
  <si>
    <t>Source Documents</t>
  </si>
  <si>
    <t>%</t>
  </si>
  <si>
    <t>SELLING, GENERAL AND ADMINISTRATIVE EXPENSES</t>
  </si>
  <si>
    <t>Cross reference to upwards sales worksheet</t>
  </si>
  <si>
    <t>Notes</t>
  </si>
  <si>
    <t>Accounting Period Revenue</t>
  </si>
  <si>
    <t>Summary of all products sold</t>
  </si>
  <si>
    <t>Note: Fill in the yellow cells only</t>
  </si>
  <si>
    <t>Accounting code</t>
  </si>
  <si>
    <t>Expense in accounting period</t>
  </si>
  <si>
    <t>Account name</t>
  </si>
  <si>
    <t>Formula - SG&amp;A as a percentage of revenue</t>
  </si>
  <si>
    <t>SG&amp;A account name in English as per the chart of accounts</t>
  </si>
  <si>
    <t>SG&amp;A account code as per the chart of accounts</t>
  </si>
  <si>
    <t>Domestic MCC</t>
  </si>
  <si>
    <t>Amount for the relevant period</t>
  </si>
  <si>
    <t>The quarter of the period</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</si>
  <si>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</si>
  <si>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</si>
  <si>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</si>
  <si>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</si>
  <si>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</si>
  <si>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</si>
  <si>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</si>
  <si>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</si>
  <si>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Raw material supplier</t>
  </si>
  <si>
    <t>Country of manufacture</t>
  </si>
  <si>
    <t>Purchase price (excl. VAT)</t>
  </si>
  <si>
    <t>Unit price (excl. VAT)</t>
  </si>
  <si>
    <t>Notes:</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</si>
  <si>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</si>
  <si>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</si>
  <si>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</si>
  <si>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</si>
  <si>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</si>
  <si>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</si>
  <si>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</si>
  <si>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</si>
  <si>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</si>
  <si>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</si>
  <si>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</si>
  <si>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</si>
  <si>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</si>
  <si>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</si>
  <si>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</si>
  <si>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</si>
  <si>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Cost of sales/COGS in Income Statement</t>
  </si>
  <si>
    <t>Accounting Period cost of sales/COGS</t>
  </si>
  <si>
    <t>Total company sales revenue</t>
  </si>
  <si>
    <t>Cost to make the goods under consideration</t>
  </si>
  <si>
    <t>Goods under consideration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</si>
  <si>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</si>
  <si>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</si>
  <si>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</si>
  <si>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</si>
  <si>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</si>
  <si>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</si>
  <si>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</si>
  <si>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</si>
  <si>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</si>
  <si>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[3.2]</t>
  </si>
  <si>
    <t>[3.1]</t>
  </si>
  <si>
    <t>Model control code. Please use the formula provided</t>
  </si>
  <si>
    <t>[1.1]</t>
  </si>
  <si>
    <t>[1.2]</t>
  </si>
  <si>
    <t>Notes:  [1.1]</t>
  </si>
  <si>
    <t>Direct labour cost</t>
  </si>
  <si>
    <t>Manufacturing overheads cost</t>
  </si>
  <si>
    <t>The amount of any deferred (i.e. off-invoice) rebates or allowances paid to the importer in the currency of sale.</t>
  </si>
  <si>
    <t>The amount of any deferred (i.e. off-invoice) rebates or allowances paid to the customer in the currency of sale.</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</si>
  <si>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</si>
  <si>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</si>
  <si>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</si>
  <si>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</si>
  <si>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</si>
  <si>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</si>
  <si>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</si>
  <si>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Category of the model control code. Please refer to the exporter questionnaire for details of the model control code categories and sub-categories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</si>
  <si>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</si>
  <si>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</si>
  <si>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</si>
  <si>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</si>
  <si>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</si>
  <si>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</si>
  <si>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</si>
  <si>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</si>
  <si>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</si>
  <si>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Notes:  [1]</t>
  </si>
  <si>
    <t>Total SG&amp;A expense in column E of the SG&amp;A listing worksheet excluding direct selling expenses</t>
  </si>
  <si>
    <t>Any other direct selling expenses incurred in relation to the exports to Australia (include additional columns as required).  See question B-5.</t>
  </si>
  <si>
    <t>Any other direct selling expenses incurred in relation to domestic sales (include additional columns as required).  See question B-5.</t>
  </si>
  <si>
    <t>Unit Other Expense</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</si>
  <si>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</si>
  <si>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</si>
  <si>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</si>
  <si>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</si>
  <si>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</si>
  <si>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</si>
  <si>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</si>
  <si>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</si>
  <si>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</si>
  <si>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</si>
  <si>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</si>
  <si>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</si>
  <si>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</si>
  <si>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</si>
  <si>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</si>
  <si>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</si>
  <si>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</si>
  <si>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</si>
  <si>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</si>
  <si>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</si>
  <si>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EXPORT SALES</t>
  </si>
  <si>
    <t>DOMESTIC SALES</t>
  </si>
  <si>
    <t>Net Revenue</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</si>
  <si>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</si>
  <si>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</si>
  <si>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</si>
  <si>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</si>
  <si>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</si>
  <si>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t>Quantity of the raw material supplied. Specify the unit used e.g. KG, MT</t>
  </si>
  <si>
    <t>Specify the currency used in [10] &amp; [11]</t>
  </si>
  <si>
    <t>Raw material cost (Pulp)</t>
  </si>
  <si>
    <t xml:space="preserve">Other material costs </t>
  </si>
  <si>
    <t>Raw material cost (Log)</t>
  </si>
  <si>
    <t>Wood chip specification</t>
  </si>
  <si>
    <t>Raw material cost (Wood chip)</t>
  </si>
  <si>
    <t>Total cost to make (Pulp)</t>
  </si>
  <si>
    <t>Specification</t>
  </si>
  <si>
    <t>Pulp specification</t>
  </si>
  <si>
    <t>Quarterly cost of each wood chip</t>
  </si>
  <si>
    <t>Quarterly cost of other materials specific to wood chip production</t>
  </si>
  <si>
    <t>Quarterly cost of other materials specific to pulp production</t>
  </si>
  <si>
    <t>Quarterly cost of direct labour specific to pulp production</t>
  </si>
  <si>
    <t>Quarterly cost of manufacturing overheads specific to pulp production</t>
  </si>
  <si>
    <t>Quarterly cost of other costs specific to pulp production</t>
  </si>
  <si>
    <t>Quarterly production quantity of pulp. Specify the unit used e.g. KG, MT</t>
  </si>
  <si>
    <t>Quarterly unit cost to make of the pulp. Please use the formula provided</t>
  </si>
  <si>
    <t>Quarterly cost of each log</t>
  </si>
  <si>
    <t>Quarterly cost of direct labour specific to wood chip production</t>
  </si>
  <si>
    <t>Quarterly cost of manufacturing overheads specific to wood chip production</t>
  </si>
  <si>
    <t>Quarterly cost of other costs specific to wood chip production</t>
  </si>
  <si>
    <t>Quarterly production quantity of wood chip. Specify the unit used e.g. KG, MT</t>
  </si>
  <si>
    <t>Quarterly unit cost to make of the wood chip. Please use the formula provided</t>
  </si>
  <si>
    <t xml:space="preserve">Quarterly cost of other materials for the MCC (do not include indirect costs that are included in manufacturing overheads) </t>
  </si>
  <si>
    <t>COST TO MAKE (WOOD CHIP PRODUCTION) - DOMESTIC SALES OF THE GOODS</t>
  </si>
  <si>
    <t>COST TO MAKE (PULP PRODUCTION) - DOMESTIC SALES OF THE GOODS</t>
  </si>
  <si>
    <t xml:space="preserve">COST TO MAKE (PULP PRODUCTION) - AUSTRALIAN SALES </t>
  </si>
  <si>
    <t>(5)(a)</t>
  </si>
  <si>
    <t xml:space="preserve">(5)(b) </t>
  </si>
  <si>
    <t xml:space="preserve">(5)(c) </t>
  </si>
  <si>
    <t xml:space="preserve">(5)(d) </t>
  </si>
  <si>
    <t xml:space="preserve">
(5)(e) </t>
  </si>
  <si>
    <t>MCC Category 1  Weight (grams per square meter (gsm))</t>
  </si>
  <si>
    <t xml:space="preserve">MCC Category 2 Recycled content </t>
  </si>
  <si>
    <t xml:space="preserve">MCC </t>
  </si>
  <si>
    <t xml:space="preserve">Product
code
</t>
  </si>
  <si>
    <t xml:space="preserve">Size 
</t>
  </si>
  <si>
    <t xml:space="preserve">Thickness (µm)
</t>
  </si>
  <si>
    <t xml:space="preserve">Density (Kg/m3) 
</t>
  </si>
  <si>
    <t xml:space="preserve">Brightness
 </t>
  </si>
  <si>
    <t xml:space="preserve">Whiteness
</t>
  </si>
  <si>
    <t xml:space="preserve">(5)(a) </t>
  </si>
  <si>
    <t>µm</t>
  </si>
  <si>
    <t xml:space="preserve">Kg/m3  </t>
  </si>
  <si>
    <t>specify in TAPPI or ISO standard</t>
  </si>
  <si>
    <t xml:space="preserve">(5)(e) </t>
  </si>
  <si>
    <t>specify CIE Whiteness standard</t>
  </si>
  <si>
    <t>[1.3]</t>
  </si>
  <si>
    <t>[1.4](a)</t>
  </si>
  <si>
    <t>[1.4](b)</t>
  </si>
  <si>
    <t>[1.4](c)</t>
  </si>
  <si>
    <t>[1.4](d)</t>
  </si>
  <si>
    <t>[1.4](e)</t>
  </si>
  <si>
    <t>Packaging</t>
  </si>
  <si>
    <t>Unit Inland transport</t>
  </si>
  <si>
    <t>Other expense</t>
  </si>
  <si>
    <t>Unit Other expense</t>
  </si>
  <si>
    <t xml:space="preserve">Any other direct selling expenses expressed per unit. Show a separate column for each type of expense incurred. Other expense [28]/Quantity [10]. Please use the formula provided. </t>
  </si>
  <si>
    <t>Difference between Review Period and Accounting Period</t>
  </si>
  <si>
    <t>Revenue in Income Statement (most recent Accountig Period)</t>
  </si>
  <si>
    <t>Other Expense</t>
  </si>
  <si>
    <t>No. of customers</t>
  </si>
  <si>
    <t>The model control code of each model sold on the domestic market. The MCC used should be same as reported in G-3 Domestic CTM</t>
  </si>
  <si>
    <t xml:space="preserve">Description of the raw material </t>
  </si>
  <si>
    <t>Specify the type of material purchased e.g. pulp, logs etc.</t>
  </si>
  <si>
    <t>(5)(f)</t>
  </si>
  <si>
    <t xml:space="preserve">Weight in grams per square metre (GSM) </t>
  </si>
  <si>
    <t>Nominal weight in grams per square metre (GSM)</t>
  </si>
  <si>
    <t xml:space="preserve">Size / dimensions
</t>
  </si>
  <si>
    <t xml:space="preserve">(5)(f) </t>
  </si>
  <si>
    <t xml:space="preserve">e.g. A4 paper - 210mm x 297mm </t>
  </si>
  <si>
    <t>[1.4](f)</t>
  </si>
  <si>
    <t>Complete this worksheet if you are a fully integrated producer using self-produced wood chips to manufacture A4 copy paper.</t>
  </si>
  <si>
    <t>Complete this worksheet if you are a fully integrated producer using self-produced pulp to manufacture A4 copy paper.</t>
  </si>
  <si>
    <t>Complete this worksheet if you are a fully integrated producer using self-produced wood chips to manufacture A4 copy paper</t>
  </si>
  <si>
    <t>Complete this worksheet if you are a fully integrated producer using self-produced pulp to manufacture A4 copy paper</t>
  </si>
  <si>
    <t>Expense in review period</t>
  </si>
  <si>
    <t>Expense amount for the SG&amp;A account in the review period - 1 January 2019 to 31 December 2019</t>
  </si>
  <si>
    <t>Expense amount for the SG&amp;A account in the most recent accounting period / financial year</t>
  </si>
  <si>
    <t xml:space="preserve">RAW MATERIAL PURCHASES </t>
  </si>
  <si>
    <t>UPWARDS COST RECONCILIATION</t>
  </si>
  <si>
    <t>UPWARDS SALES RECONCILIATION</t>
  </si>
  <si>
    <t>UPWARDS SELLING EXPENSE RECONCILIATION</t>
  </si>
  <si>
    <t>SELLING, GENERAL AND ADMINISTRATIVE EXPENSES ALLOCATION</t>
  </si>
  <si>
    <t>Review Period 
(1 July 2020 to 30 June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</si>
</sst>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15"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b/>
      <sz val="12"/>
      <color rgb="FFFF0000"/>
      <name val="Arial"/>
      <family val="2"/>
    </font>
    <font>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cellStyleXfs>
  <cellXfs count="161">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0" fillId="0" borderId="0" xfId="0" applyFont="1"/>
    <xf numFmtId="0" fontId="1" fillId="0" borderId="0" xfId="0" applyFont="1" applyBorder="1" applyAlignment="1">
      <alignment horizontal="center"/>
    </xf>
    <xf numFmtId="0" fontId="5" fillId="0" borderId="0" xfId="0" applyFont="1" applyAlignment="1">
      <alignment horizontal="right" vertical="top" wrapText="1"/>
    </xf>
    <xf numFmtId="0" fontId="5" fillId="0" borderId="0" xfId="3" applyFont="1" applyBorder="1"/>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1"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3" fillId="0" borderId="0" xfId="0" applyFont="1" applyAlignment="1">
      <alignment horizontal="left"/>
    </xf>
    <xf numFmtId="0" fontId="1" fillId="0" borderId="0" xfId="0" applyFont="1" applyAlignment="1">
      <alignment horizontal="center" vertical="center" wrapText="1"/>
    </xf>
    <xf numFmtId="0" fontId="5" fillId="0" borderId="0" xfId="0" applyFont="1" applyAlignment="1">
      <alignment vertical="center"/>
    </xf>
    <xf numFmtId="0" fontId="1" fillId="0" borderId="0" xfId="3" applyFont="1" applyBorder="1" applyAlignment="1">
      <alignment horizontal="center" vertical="top" wrapText="1"/>
    </xf>
    <xf numFmtId="0" fontId="12" fillId="0" borderId="0" xfId="3" applyFont="1" applyBorder="1" applyAlignment="1">
      <alignment horizontal="center" vertical="top" wrapText="1"/>
    </xf>
    <xf numFmtId="0" fontId="12" fillId="0" borderId="0" xfId="3" applyFont="1" applyFill="1" applyBorder="1" applyAlignment="1">
      <alignment horizontal="center" vertical="top" wrapText="1"/>
    </xf>
    <xf numFmtId="0" fontId="14" fillId="0" borderId="0" xfId="3" applyFont="1"/>
    <xf numFmtId="0" fontId="14" fillId="0" borderId="0" xfId="3" applyFont="1" applyFill="1"/>
    <xf numFmtId="0" fontId="12" fillId="0" borderId="23" xfId="3" applyFont="1" applyFill="1" applyBorder="1"/>
    <xf numFmtId="0" fontId="12" fillId="0" borderId="3" xfId="3" applyFont="1" applyFill="1" applyBorder="1"/>
    <xf numFmtId="0" fontId="12" fillId="0" borderId="11" xfId="3" applyFont="1" applyFill="1" applyBorder="1"/>
    <xf numFmtId="0" fontId="14" fillId="0" borderId="10" xfId="3" applyFont="1" applyFill="1" applyBorder="1" applyAlignment="1">
      <alignment vertical="top"/>
    </xf>
    <xf numFmtId="0" fontId="14" fillId="0" borderId="9" xfId="3" applyFont="1" applyFill="1" applyBorder="1" applyAlignment="1">
      <alignment vertical="top"/>
    </xf>
    <xf numFmtId="0" fontId="12" fillId="0" borderId="0" xfId="3" applyFont="1"/>
    <xf numFmtId="0" fontId="14" fillId="0" borderId="25" xfId="3" applyFont="1" applyFill="1" applyBorder="1" applyAlignment="1">
      <alignment vertical="top"/>
    </xf>
    <xf numFmtId="43" fontId="14" fillId="0" borderId="4" xfId="1" applyFont="1" applyFill="1" applyBorder="1" applyAlignment="1">
      <alignment vertical="top"/>
    </xf>
    <xf numFmtId="0" fontId="14" fillId="0" borderId="8" xfId="3" applyFont="1" applyFill="1" applyBorder="1" applyAlignment="1">
      <alignment vertical="top"/>
    </xf>
    <xf numFmtId="0" fontId="14" fillId="0" borderId="31" xfId="3" quotePrefix="1" applyFont="1" applyFill="1" applyBorder="1" applyAlignment="1">
      <alignment vertical="top"/>
    </xf>
    <xf numFmtId="43" fontId="14" fillId="0" borderId="30" xfId="1" applyFont="1" applyFill="1" applyBorder="1" applyAlignment="1">
      <alignment vertical="top"/>
    </xf>
    <xf numFmtId="0" fontId="14" fillId="0" borderId="29" xfId="3" applyFont="1" applyFill="1" applyBorder="1" applyAlignment="1">
      <alignment vertical="top"/>
    </xf>
    <xf numFmtId="0" fontId="14" fillId="0" borderId="17" xfId="3" quotePrefix="1" applyFont="1" applyFill="1" applyBorder="1" applyAlignment="1">
      <alignment vertical="top"/>
    </xf>
    <xf numFmtId="43" fontId="14" fillId="2" borderId="5" xfId="1" applyFont="1" applyFill="1" applyBorder="1" applyAlignment="1">
      <alignment vertical="top"/>
    </xf>
    <xf numFmtId="43" fontId="5" fillId="2" borderId="5" xfId="1" applyFont="1" applyFill="1" applyBorder="1" applyAlignment="1">
      <alignment vertical="top"/>
    </xf>
    <xf numFmtId="0" fontId="14" fillId="0" borderId="18" xfId="3" quotePrefix="1" applyFont="1" applyFill="1" applyBorder="1" applyAlignment="1">
      <alignment vertical="top"/>
    </xf>
    <xf numFmtId="43" fontId="5" fillId="2" borderId="6" xfId="1" applyFont="1" applyFill="1" applyBorder="1" applyAlignment="1">
      <alignment vertical="top"/>
    </xf>
    <xf numFmtId="0" fontId="12" fillId="0" borderId="21" xfId="3" applyFont="1" applyFill="1" applyBorder="1"/>
    <xf numFmtId="0" fontId="14" fillId="0" borderId="7" xfId="3" applyFont="1" applyFill="1" applyBorder="1" applyAlignment="1">
      <alignment vertical="top"/>
    </xf>
    <xf numFmtId="43" fontId="14" fillId="2" borderId="22" xfId="1" applyFont="1" applyFill="1" applyBorder="1" applyAlignment="1">
      <alignment vertical="top"/>
    </xf>
    <xf numFmtId="43" fontId="14" fillId="4" borderId="21" xfId="1" applyFont="1" applyFill="1" applyBorder="1" applyAlignment="1">
      <alignment vertical="top"/>
    </xf>
    <xf numFmtId="0" fontId="14" fillId="0" borderId="12" xfId="3" applyFont="1" applyFill="1" applyBorder="1" applyAlignment="1">
      <alignment vertical="top"/>
    </xf>
    <xf numFmtId="0" fontId="14" fillId="0" borderId="5" xfId="3" quotePrefix="1" applyFont="1" applyFill="1" applyBorder="1" applyAlignment="1">
      <alignment vertical="top"/>
    </xf>
    <xf numFmtId="43" fontId="14" fillId="0" borderId="14" xfId="1" applyFont="1" applyFill="1" applyBorder="1" applyAlignment="1">
      <alignment vertical="top"/>
    </xf>
    <xf numFmtId="43" fontId="14" fillId="4" borderId="19" xfId="1" applyFont="1" applyFill="1" applyBorder="1" applyAlignment="1">
      <alignment vertical="top"/>
    </xf>
    <xf numFmtId="0" fontId="14" fillId="0" borderId="6" xfId="3" quotePrefix="1" applyFont="1" applyFill="1" applyBorder="1" applyAlignment="1">
      <alignment vertical="top"/>
    </xf>
    <xf numFmtId="43" fontId="14" fillId="0" borderId="26" xfId="1" applyFont="1" applyFill="1" applyBorder="1" applyAlignment="1">
      <alignment vertical="top"/>
    </xf>
    <xf numFmtId="0" fontId="14" fillId="0" borderId="24" xfId="3" applyFont="1" applyFill="1" applyBorder="1" applyAlignment="1">
      <alignment vertical="top"/>
    </xf>
    <xf numFmtId="43" fontId="14" fillId="2" borderId="27" xfId="1" applyFont="1" applyFill="1" applyBorder="1" applyAlignment="1">
      <alignment vertical="top"/>
    </xf>
    <xf numFmtId="43" fontId="14" fillId="4" borderId="24" xfId="1" applyFont="1" applyFill="1" applyBorder="1" applyAlignment="1">
      <alignment vertical="top"/>
    </xf>
    <xf numFmtId="0" fontId="14" fillId="0" borderId="4" xfId="3" applyFont="1" applyFill="1" applyBorder="1" applyAlignment="1">
      <alignment vertical="top"/>
    </xf>
    <xf numFmtId="43" fontId="14" fillId="2" borderId="13" xfId="1" applyFont="1" applyFill="1" applyBorder="1" applyAlignment="1">
      <alignment vertical="top"/>
    </xf>
    <xf numFmtId="0" fontId="14" fillId="0" borderId="5" xfId="3" applyFont="1" applyFill="1" applyBorder="1" applyAlignment="1">
      <alignment vertical="top"/>
    </xf>
    <xf numFmtId="43" fontId="14" fillId="0" borderId="0" xfId="1" applyFont="1" applyFill="1" applyBorder="1" applyAlignment="1">
      <alignment vertical="top"/>
    </xf>
    <xf numFmtId="0" fontId="14" fillId="0" borderId="6" xfId="3" quotePrefix="1" applyFont="1" applyBorder="1"/>
    <xf numFmtId="43" fontId="14" fillId="2" borderId="15" xfId="1" applyFont="1" applyFill="1" applyBorder="1" applyAlignment="1">
      <alignment vertical="top"/>
    </xf>
    <xf numFmtId="43" fontId="14" fillId="4" borderId="28" xfId="1" applyFont="1" applyFill="1" applyBorder="1" applyAlignment="1">
      <alignment vertical="top"/>
    </xf>
    <xf numFmtId="0" fontId="14" fillId="0" borderId="6" xfId="3" applyFont="1" applyFill="1" applyBorder="1" applyAlignment="1">
      <alignment vertical="top"/>
    </xf>
    <xf numFmtId="43" fontId="14" fillId="2" borderId="12" xfId="1" applyFont="1" applyFill="1" applyBorder="1" applyAlignment="1">
      <alignment vertical="top"/>
    </xf>
    <xf numFmtId="43" fontId="14" fillId="2" borderId="16" xfId="1" applyFont="1" applyFill="1" applyBorder="1" applyAlignment="1">
      <alignment vertical="top"/>
    </xf>
    <xf numFmtId="43" fontId="14" fillId="0" borderId="9" xfId="1" applyFont="1" applyFill="1" applyBorder="1" applyAlignment="1">
      <alignment vertical="top"/>
    </xf>
    <xf numFmtId="43" fontId="14" fillId="0" borderId="18" xfId="1" applyFont="1" applyFill="1" applyBorder="1" applyAlignment="1">
      <alignment vertical="top"/>
    </xf>
    <xf numFmtId="43" fontId="14" fillId="0" borderId="8" xfId="1" applyFont="1" applyFill="1" applyBorder="1" applyAlignment="1">
      <alignment vertical="top"/>
    </xf>
    <xf numFmtId="43" fontId="14" fillId="0" borderId="13"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2" borderId="10" xfId="1" applyFont="1" applyFill="1" applyBorder="1" applyAlignment="1">
      <alignment vertical="top"/>
    </xf>
    <xf numFmtId="43" fontId="5" fillId="2" borderId="14" xfId="1" applyFont="1" applyFill="1" applyBorder="1" applyAlignment="1">
      <alignment vertical="top"/>
    </xf>
    <xf numFmtId="43" fontId="5" fillId="2" borderId="9" xfId="1" applyFont="1" applyFill="1" applyBorder="1" applyAlignment="1">
      <alignment vertical="top"/>
    </xf>
    <xf numFmtId="43" fontId="5" fillId="2" borderId="15" xfId="1" applyFont="1" applyFill="1" applyBorder="1" applyAlignment="1">
      <alignment vertical="top"/>
    </xf>
    <xf numFmtId="43" fontId="14" fillId="0" borderId="12" xfId="1" applyFont="1" applyFill="1" applyBorder="1" applyAlignment="1">
      <alignment vertical="top"/>
    </xf>
    <xf numFmtId="43" fontId="14" fillId="0" borderId="16" xfId="1" applyFont="1" applyFill="1" applyBorder="1" applyAlignment="1">
      <alignment vertical="top"/>
    </xf>
    <xf numFmtId="43" fontId="14" fillId="2" borderId="10" xfId="1" applyFont="1" applyFill="1" applyBorder="1" applyAlignment="1">
      <alignment vertical="top"/>
    </xf>
    <xf numFmtId="43" fontId="14" fillId="2" borderId="17" xfId="1" applyFont="1" applyFill="1" applyBorder="1" applyAlignment="1">
      <alignment vertical="top"/>
    </xf>
    <xf numFmtId="43" fontId="14" fillId="2" borderId="9" xfId="1" applyFont="1" applyFill="1" applyBorder="1" applyAlignment="1">
      <alignment vertical="top"/>
    </xf>
    <xf numFmtId="43" fontId="14" fillId="2" borderId="18" xfId="1" applyFont="1" applyFill="1" applyBorder="1" applyAlignment="1">
      <alignment vertical="top"/>
    </xf>
    <xf numFmtId="43" fontId="14" fillId="0" borderId="15" xfId="1" applyFont="1" applyFill="1" applyBorder="1" applyAlignment="1">
      <alignment vertical="top"/>
    </xf>
    <xf numFmtId="0" fontId="14" fillId="0" borderId="19" xfId="3" applyFont="1" applyFill="1" applyBorder="1" applyAlignment="1">
      <alignment vertical="top"/>
    </xf>
    <xf numFmtId="43" fontId="14" fillId="2" borderId="0" xfId="1" applyFont="1" applyFill="1" applyBorder="1" applyAlignment="1">
      <alignment vertical="top"/>
    </xf>
    <xf numFmtId="43" fontId="14" fillId="4" borderId="2" xfId="1" applyFont="1" applyFill="1" applyBorder="1" applyAlignment="1">
      <alignment vertical="top"/>
    </xf>
    <xf numFmtId="0" fontId="14" fillId="0" borderId="20" xfId="3" applyFont="1" applyFill="1" applyBorder="1" applyAlignment="1">
      <alignment vertical="top"/>
    </xf>
    <xf numFmtId="43" fontId="14" fillId="2" borderId="8" xfId="1" applyFont="1" applyFill="1" applyBorder="1" applyAlignment="1">
      <alignment vertical="top"/>
    </xf>
    <xf numFmtId="0" fontId="1" fillId="0" borderId="0" xfId="0" applyFont="1" applyAlignment="1">
      <alignment horizontal="center" wrapText="1"/>
    </xf>
    <xf numFmtId="0" fontId="5" fillId="0" borderId="0" xfId="0" applyFont="1" applyBorder="1"/>
    <xf numFmtId="0" fontId="14" fillId="0" borderId="0" xfId="3" applyFont="1" applyBorder="1"/>
    <xf numFmtId="0" fontId="1" fillId="0" borderId="32" xfId="0" applyFont="1" applyFill="1" applyBorder="1" applyAlignment="1">
      <alignment horizontal="center" vertical="top" wrapText="1"/>
    </xf>
    <xf numFmtId="0" fontId="1" fillId="0" borderId="33" xfId="0" applyFont="1" applyFill="1" applyBorder="1" applyAlignment="1">
      <alignment horizontal="center" vertical="top" wrapText="1"/>
    </xf>
    <xf numFmtId="0" fontId="1" fillId="0" borderId="34" xfId="0" applyFont="1" applyFill="1" applyBorder="1" applyAlignment="1">
      <alignment horizontal="center" vertical="top" wrapText="1"/>
    </xf>
    <xf numFmtId="0" fontId="1" fillId="0" borderId="35" xfId="0" applyFont="1" applyFill="1" applyBorder="1" applyAlignment="1">
      <alignment horizontal="center" vertical="top" wrapText="1"/>
    </xf>
    <xf numFmtId="0" fontId="1" fillId="0" borderId="36" xfId="0" applyFont="1" applyFill="1" applyBorder="1" applyAlignment="1">
      <alignment horizontal="center" vertical="top" wrapText="1"/>
    </xf>
    <xf numFmtId="0" fontId="5" fillId="0" borderId="36" xfId="0" applyFont="1" applyFill="1" applyBorder="1" applyAlignment="1">
      <alignment horizontal="center" vertical="top" wrapText="1"/>
    </xf>
    <xf numFmtId="0" fontId="1" fillId="0" borderId="37" xfId="0" applyFont="1" applyFill="1" applyBorder="1" applyAlignment="1">
      <alignment horizontal="center" vertical="top" wrapText="1"/>
    </xf>
    <xf numFmtId="0" fontId="11" fillId="2" borderId="0" xfId="8" applyFont="1" applyFill="1" applyAlignment="1">
      <alignment horizontal="center" vertical="top" wrapText="1"/>
    </xf>
    <xf numFmtId="0" fontId="1" fillId="0" borderId="0" xfId="8" applyFont="1" applyFill="1" applyAlignment="1">
      <alignment horizontal="center"/>
    </xf>
    <xf numFmtId="0" fontId="5" fillId="0" borderId="0" xfId="8" applyFont="1"/>
  </cellXfs>
  <cellStyles count="9">
    <cellStyle name="Comma" xfId="1" builtinId="3"/>
    <cellStyle name="Comma 2" xfId="4"/>
    <cellStyle name="Comma 3" xfId="6"/>
    <cellStyle name="Currency" xfId="2" builtinId="4"/>
    <cellStyle name="Normal" xfId="0" builtinId="0"/>
    <cellStyle name="Normal 2" xfId="3"/>
    <cellStyle name="Normal 2 2" xfId="8"/>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Y59"/>
  <sheetViews>
    <sheetView showZeros="0" tabSelected="1" zoomScale="70" zoomScaleNormal="70" workbookViewId="0">
      <selection activeCell="K11" sqref="K11"/>
    </sheetView>
  </sheetViews>
  <sheetFormatPr defaultRowHeight="12.5" x14ac:dyDescent="0.25"/>
  <cols>
    <col min="1" max="1" width="20.7265625" style="10" customWidth="1"/>
    <col min="2" max="12" width="16" customWidth="1"/>
    <col min="13" max="19" width="10.7265625" customWidth="1"/>
    <col min="20" max="20" width="12.1796875" customWidth="1"/>
    <col min="21" max="22" width="10.7265625" customWidth="1"/>
    <col min="23" max="23" width="11.7265625" bestFit="1" customWidth="1"/>
    <col min="24" max="32" width="10.7265625" customWidth="1"/>
    <col min="33" max="33" width="11.26953125" bestFit="1" customWidth="1"/>
    <col min="34" max="34" width="13.453125" customWidth="1"/>
    <col min="35" max="35" width="10.7265625" customWidth="1"/>
    <col min="36" max="36" width="12.81640625" bestFit="1" customWidth="1"/>
    <col min="37" max="37" width="15.1796875" bestFit="1" customWidth="1"/>
    <col min="38" max="47" width="10.7265625" customWidth="1"/>
    <col min="48" max="49" width="11.453125" bestFit="1" customWidth="1"/>
    <col min="50" max="50" width="10.7265625" customWidth="1"/>
  </cols>
  <sheetData>
    <row r="1" spans="1:51" s="2" customFormat="1" ht="18" x14ac:dyDescent="0.4">
      <c r="A1" s="6" t="s">
        <v>0</v>
      </c>
    </row>
    <row r="2" spans="1:51" s="2" customFormat="1" ht="17.5" x14ac:dyDescent="0.35">
      <c r="A2" s="7"/>
      <c r="B2" s="4"/>
      <c r="C2" s="4"/>
      <c r="D2" s="4"/>
      <c r="E2" s="4"/>
      <c r="F2" s="4"/>
      <c r="G2" s="4"/>
      <c r="H2" s="4"/>
      <c r="I2" s="4"/>
      <c r="J2" s="4"/>
      <c r="K2" s="4"/>
      <c r="L2" s="4"/>
      <c r="M2" s="4"/>
      <c r="O2" s="26"/>
      <c r="P2" s="27"/>
      <c r="Q2" s="27"/>
      <c r="R2" s="27"/>
      <c r="S2" s="27"/>
      <c r="T2" s="27"/>
      <c r="U2" s="27"/>
    </row>
    <row r="3" spans="1:51" s="2" customFormat="1" ht="18" x14ac:dyDescent="0.4">
      <c r="A3" s="8" t="s">
        <v>306</v>
      </c>
      <c r="O3" s="27"/>
      <c r="P3" s="27"/>
      <c r="Q3" s="27"/>
      <c r="R3" s="27"/>
      <c r="S3" s="27"/>
      <c r="T3" s="27"/>
      <c r="U3" s="27"/>
    </row>
    <row r="4" spans="1:51" s="2" customFormat="1" ht="18" x14ac:dyDescent="0.4">
      <c r="A4" s="8"/>
    </row>
    <row r="5" spans="1:51" s="23" customFormat="1" ht="57" customHeight="1" x14ac:dyDescent="0.25">
      <c r="A5" s="21" t="s">
        <v>82</v>
      </c>
      <c r="B5" s="22" t="s">
        <v>83</v>
      </c>
      <c r="C5" s="158" t="s">
        <v>347</v>
      </c>
      <c r="D5" s="158" t="s">
        <v>348</v>
      </c>
      <c r="E5" s="158" t="s">
        <v>349</v>
      </c>
      <c r="F5" s="79" t="s">
        <v>350</v>
      </c>
      <c r="G5" s="79" t="s">
        <v>383</v>
      </c>
      <c r="H5" s="79" t="s">
        <v>352</v>
      </c>
      <c r="I5" s="79" t="s">
        <v>353</v>
      </c>
      <c r="J5" s="79" t="s">
        <v>354</v>
      </c>
      <c r="K5" s="79" t="s">
        <v>355</v>
      </c>
      <c r="L5" s="5" t="s">
        <v>381</v>
      </c>
      <c r="M5" s="22" t="s">
        <v>84</v>
      </c>
      <c r="N5" s="22" t="s">
        <v>85</v>
      </c>
      <c r="O5" s="22" t="s">
        <v>86</v>
      </c>
      <c r="P5" s="22" t="s">
        <v>103</v>
      </c>
      <c r="Q5" s="22" t="s">
        <v>87</v>
      </c>
      <c r="R5" s="22" t="s">
        <v>88</v>
      </c>
      <c r="S5" s="22" t="s">
        <v>112</v>
      </c>
      <c r="T5" s="22" t="s">
        <v>309</v>
      </c>
      <c r="U5" s="22" t="s">
        <v>79</v>
      </c>
      <c r="V5" s="22" t="s">
        <v>89</v>
      </c>
      <c r="W5" s="22" t="s">
        <v>109</v>
      </c>
      <c r="X5" s="22" t="s">
        <v>77</v>
      </c>
      <c r="Y5" s="22" t="s">
        <v>78</v>
      </c>
      <c r="Z5" s="22" t="s">
        <v>90</v>
      </c>
      <c r="AA5" s="22" t="s">
        <v>92</v>
      </c>
      <c r="AB5" s="22" t="s">
        <v>110</v>
      </c>
      <c r="AC5" s="22" t="s">
        <v>93</v>
      </c>
      <c r="AD5" s="22" t="s">
        <v>131</v>
      </c>
      <c r="AE5" s="22" t="s">
        <v>94</v>
      </c>
      <c r="AF5" s="22" t="s">
        <v>132</v>
      </c>
      <c r="AG5" s="22" t="s">
        <v>95</v>
      </c>
      <c r="AH5" s="22" t="s">
        <v>111</v>
      </c>
      <c r="AI5" s="22" t="s">
        <v>91</v>
      </c>
      <c r="AJ5" s="22" t="s">
        <v>135</v>
      </c>
      <c r="AK5" s="22" t="s">
        <v>136</v>
      </c>
      <c r="AL5" s="22" t="s">
        <v>368</v>
      </c>
      <c r="AM5" s="22" t="s">
        <v>117</v>
      </c>
      <c r="AN5" s="22" t="s">
        <v>80</v>
      </c>
      <c r="AO5" s="22" t="s">
        <v>369</v>
      </c>
      <c r="AP5" s="22" t="s">
        <v>81</v>
      </c>
      <c r="AQ5" s="22" t="s">
        <v>118</v>
      </c>
      <c r="AR5" s="22" t="s">
        <v>96</v>
      </c>
      <c r="AS5" s="22" t="s">
        <v>119</v>
      </c>
      <c r="AT5" s="22" t="s">
        <v>97</v>
      </c>
      <c r="AU5" s="22" t="s">
        <v>120</v>
      </c>
      <c r="AV5" s="22" t="s">
        <v>121</v>
      </c>
      <c r="AW5" s="22" t="s">
        <v>122</v>
      </c>
      <c r="AX5" s="22" t="s">
        <v>370</v>
      </c>
      <c r="AY5" s="22" t="s">
        <v>371</v>
      </c>
    </row>
    <row r="6" spans="1:51" s="19" customFormat="1" ht="26" x14ac:dyDescent="0.3">
      <c r="A6" s="19" t="s">
        <v>51</v>
      </c>
      <c r="B6" s="19" t="s">
        <v>52</v>
      </c>
      <c r="C6" s="159" t="s">
        <v>255</v>
      </c>
      <c r="D6" s="159" t="s">
        <v>255</v>
      </c>
      <c r="E6" s="159" t="s">
        <v>254</v>
      </c>
      <c r="F6" s="19" t="s">
        <v>53</v>
      </c>
      <c r="G6" s="148" t="s">
        <v>342</v>
      </c>
      <c r="H6" s="148" t="s">
        <v>343</v>
      </c>
      <c r="I6" s="148" t="s">
        <v>344</v>
      </c>
      <c r="J6" s="148" t="s">
        <v>345</v>
      </c>
      <c r="K6" s="148" t="s">
        <v>346</v>
      </c>
      <c r="L6" s="148" t="s">
        <v>380</v>
      </c>
      <c r="O6" s="19" t="s">
        <v>55</v>
      </c>
      <c r="Q6" s="19" t="s">
        <v>56</v>
      </c>
      <c r="R6" s="19" t="s">
        <v>57</v>
      </c>
      <c r="S6" s="19" t="s">
        <v>58</v>
      </c>
      <c r="T6" s="19" t="s">
        <v>59</v>
      </c>
      <c r="U6" s="19" t="s">
        <v>60</v>
      </c>
      <c r="V6" s="19" t="s">
        <v>61</v>
      </c>
      <c r="W6" s="19" t="s">
        <v>128</v>
      </c>
      <c r="X6" s="19" t="s">
        <v>62</v>
      </c>
      <c r="Y6" s="19" t="s">
        <v>63</v>
      </c>
      <c r="Z6" s="19" t="s">
        <v>64</v>
      </c>
      <c r="AA6" s="19" t="s">
        <v>65</v>
      </c>
      <c r="AB6" s="19" t="s">
        <v>113</v>
      </c>
      <c r="AC6" s="19" t="s">
        <v>66</v>
      </c>
      <c r="AD6" s="19" t="s">
        <v>107</v>
      </c>
      <c r="AE6" s="19" t="s">
        <v>67</v>
      </c>
      <c r="AF6" s="19" t="s">
        <v>133</v>
      </c>
      <c r="AG6" s="19" t="s">
        <v>68</v>
      </c>
      <c r="AH6" s="19" t="s">
        <v>134</v>
      </c>
      <c r="AI6" s="19" t="s">
        <v>69</v>
      </c>
      <c r="AJ6" s="19" t="s">
        <v>70</v>
      </c>
      <c r="AK6" s="19" t="s">
        <v>146</v>
      </c>
      <c r="AL6" s="19" t="s">
        <v>71</v>
      </c>
      <c r="AM6" s="19" t="s">
        <v>138</v>
      </c>
      <c r="AN6" s="19" t="s">
        <v>72</v>
      </c>
      <c r="AO6" s="19" t="s">
        <v>116</v>
      </c>
      <c r="AP6" s="19" t="s">
        <v>73</v>
      </c>
      <c r="AQ6" s="19" t="s">
        <v>115</v>
      </c>
      <c r="AR6" s="19" t="s">
        <v>74</v>
      </c>
      <c r="AS6" s="19" t="s">
        <v>126</v>
      </c>
      <c r="AT6" s="19" t="s">
        <v>75</v>
      </c>
      <c r="AU6" s="19" t="s">
        <v>125</v>
      </c>
      <c r="AV6" s="19" t="s">
        <v>76</v>
      </c>
      <c r="AW6" s="19" t="s">
        <v>124</v>
      </c>
      <c r="AX6" s="19" t="s">
        <v>104</v>
      </c>
      <c r="AY6" s="19" t="s">
        <v>123</v>
      </c>
    </row>
    <row r="7" spans="1:51" ht="13" x14ac:dyDescent="0.3">
      <c r="A7" s="9"/>
      <c r="C7" s="159"/>
      <c r="D7" s="159"/>
      <c r="E7" s="160" t="str">
        <f>CONCATENATE(C7,"-",D7)</f>
        <v>-</v>
      </c>
      <c r="F7" s="80"/>
      <c r="G7" s="80"/>
      <c r="H7" s="80"/>
      <c r="I7" s="80"/>
      <c r="J7" s="80"/>
      <c r="K7" s="80"/>
      <c r="L7" s="80"/>
      <c r="N7" s="24"/>
      <c r="O7" s="24"/>
      <c r="P7" s="25">
        <f>VALUE(ROUNDUP(MONTH(O7)/12*4,0)*3&amp;"/"&amp;YEAR(O7))</f>
        <v>61</v>
      </c>
      <c r="S7" s="31"/>
      <c r="T7" s="30"/>
      <c r="V7" s="29"/>
      <c r="W7" s="29" t="e">
        <f>V7/T7</f>
        <v>#DIV/0!</v>
      </c>
      <c r="X7" s="29"/>
      <c r="Y7" s="29"/>
      <c r="Z7" s="29"/>
      <c r="AA7" s="29">
        <f>V7-X7-Y7+Z7</f>
        <v>0</v>
      </c>
      <c r="AB7" s="29" t="e">
        <f>AA7/T7</f>
        <v>#DIV/0!</v>
      </c>
      <c r="AC7" s="29"/>
      <c r="AD7" s="29" t="e">
        <f>AC7/T7</f>
        <v>#DIV/0!</v>
      </c>
      <c r="AE7" s="29"/>
      <c r="AF7" s="29" t="e">
        <f>AE7/T7</f>
        <v>#DIV/0!</v>
      </c>
      <c r="AG7" s="29">
        <f>AA7-AC7-AE7</f>
        <v>0</v>
      </c>
      <c r="AH7" s="29" t="e">
        <f>AG7/T7</f>
        <v>#DIV/0!</v>
      </c>
      <c r="AI7" s="29"/>
      <c r="AJ7" s="29"/>
      <c r="AK7" s="29" t="e">
        <f>AJ7/T7</f>
        <v>#DIV/0!</v>
      </c>
      <c r="AL7" s="29"/>
      <c r="AM7" s="29" t="e">
        <f>AL7/T7</f>
        <v>#DIV/0!</v>
      </c>
      <c r="AN7" s="29"/>
      <c r="AO7" s="29" t="e">
        <f>AN7/T7</f>
        <v>#DIV/0!</v>
      </c>
      <c r="AP7" s="29"/>
      <c r="AQ7" s="29" t="e">
        <f>AP7/T7</f>
        <v>#DIV/0!</v>
      </c>
      <c r="AR7" s="29"/>
      <c r="AS7" s="29" t="e">
        <f>AR7/T7</f>
        <v>#DIV/0!</v>
      </c>
      <c r="AT7" s="29"/>
      <c r="AU7" s="29" t="e">
        <f>AT7/T7</f>
        <v>#DIV/0!</v>
      </c>
      <c r="AV7" s="29"/>
      <c r="AW7" s="29" t="e">
        <f>AV7/T7</f>
        <v>#DIV/0!</v>
      </c>
      <c r="AX7" s="29"/>
      <c r="AY7" s="29" t="e">
        <f>AX7/T7</f>
        <v>#DIV/0!</v>
      </c>
    </row>
    <row r="8" spans="1:51" ht="13" x14ac:dyDescent="0.3">
      <c r="A8" s="9"/>
    </row>
    <row r="9" spans="1:51" x14ac:dyDescent="0.25">
      <c r="A9" s="11" t="s">
        <v>1</v>
      </c>
      <c r="B9" s="13" t="s">
        <v>34</v>
      </c>
      <c r="C9" s="13"/>
      <c r="D9" s="13"/>
      <c r="E9" s="13"/>
      <c r="F9" s="13"/>
      <c r="G9" s="13"/>
      <c r="H9" s="13"/>
      <c r="I9" s="13"/>
      <c r="J9" s="12"/>
    </row>
    <row r="10" spans="1:51" s="18" customFormat="1" x14ac:dyDescent="0.25">
      <c r="A10" s="16" t="s">
        <v>2</v>
      </c>
      <c r="B10" s="17" t="s">
        <v>170</v>
      </c>
      <c r="C10" s="17"/>
      <c r="D10" s="17"/>
      <c r="E10" s="17"/>
      <c r="F10" s="17"/>
      <c r="G10" s="17"/>
      <c r="H10" s="17"/>
      <c r="I10" s="17"/>
      <c r="J10" s="20"/>
    </row>
    <row r="11" spans="1:51" s="18" customFormat="1" x14ac:dyDescent="0.25">
      <c r="A11" s="11" t="s">
        <v>255</v>
      </c>
      <c r="B11" s="13" t="s">
        <v>271</v>
      </c>
      <c r="C11" s="17"/>
      <c r="D11" s="17"/>
      <c r="E11" s="17"/>
      <c r="F11" s="17"/>
      <c r="G11" s="17"/>
      <c r="H11" s="17"/>
      <c r="I11" s="17"/>
      <c r="J11" s="20"/>
    </row>
    <row r="12" spans="1:51" s="18" customFormat="1" x14ac:dyDescent="0.25">
      <c r="A12" s="11" t="s">
        <v>254</v>
      </c>
      <c r="B12" s="13" t="s">
        <v>256</v>
      </c>
      <c r="C12" s="17"/>
      <c r="D12" s="17"/>
      <c r="E12" s="17"/>
      <c r="F12" s="17"/>
      <c r="G12" s="17"/>
      <c r="H12" s="17"/>
      <c r="I12" s="17"/>
      <c r="J12" s="20"/>
    </row>
    <row r="13" spans="1:51" s="18" customFormat="1" x14ac:dyDescent="0.25">
      <c r="A13" s="16" t="s">
        <v>4</v>
      </c>
      <c r="B13" s="17" t="s">
        <v>28</v>
      </c>
      <c r="C13" s="17"/>
      <c r="D13" s="17"/>
      <c r="E13" s="17"/>
      <c r="F13" s="17"/>
      <c r="G13" s="17"/>
      <c r="H13" s="17"/>
      <c r="I13" s="17"/>
      <c r="J13" s="20"/>
    </row>
    <row r="14" spans="1:51" s="18" customFormat="1" x14ac:dyDescent="0.25">
      <c r="A14" s="16" t="s">
        <v>356</v>
      </c>
      <c r="B14" s="17" t="s">
        <v>385</v>
      </c>
      <c r="C14" s="17"/>
      <c r="D14" s="17"/>
      <c r="E14" s="17"/>
      <c r="F14" s="17"/>
      <c r="G14" s="17"/>
      <c r="H14" s="17"/>
      <c r="I14" s="17"/>
      <c r="J14" s="20"/>
    </row>
    <row r="15" spans="1:51" s="18" customFormat="1" x14ac:dyDescent="0.25">
      <c r="A15" s="16" t="s">
        <v>343</v>
      </c>
      <c r="B15" s="17" t="s">
        <v>357</v>
      </c>
      <c r="C15" s="17"/>
      <c r="D15" s="17"/>
      <c r="E15" s="17"/>
      <c r="F15" s="17"/>
      <c r="G15" s="17"/>
      <c r="H15" s="17"/>
      <c r="I15" s="17"/>
      <c r="J15" s="20"/>
    </row>
    <row r="16" spans="1:51" s="18" customFormat="1" x14ac:dyDescent="0.25">
      <c r="A16" s="16" t="s">
        <v>344</v>
      </c>
      <c r="B16" s="17" t="s">
        <v>358</v>
      </c>
      <c r="C16" s="17"/>
      <c r="D16" s="17"/>
      <c r="E16" s="17"/>
      <c r="F16" s="17"/>
      <c r="G16" s="17"/>
      <c r="H16" s="17"/>
      <c r="I16" s="17"/>
      <c r="J16" s="20"/>
    </row>
    <row r="17" spans="1:10" s="18" customFormat="1" x14ac:dyDescent="0.25">
      <c r="A17" s="16" t="s">
        <v>345</v>
      </c>
      <c r="B17" s="17" t="s">
        <v>359</v>
      </c>
      <c r="C17" s="17"/>
      <c r="D17" s="17"/>
      <c r="E17" s="17"/>
      <c r="F17" s="17"/>
      <c r="G17" s="17"/>
      <c r="H17" s="17"/>
      <c r="I17" s="17"/>
      <c r="J17" s="20"/>
    </row>
    <row r="18" spans="1:10" s="18" customFormat="1" x14ac:dyDescent="0.25">
      <c r="A18" s="16" t="s">
        <v>360</v>
      </c>
      <c r="B18" s="17" t="s">
        <v>361</v>
      </c>
      <c r="C18" s="17"/>
      <c r="D18" s="17"/>
      <c r="E18" s="17"/>
      <c r="F18" s="17"/>
      <c r="G18" s="17"/>
      <c r="H18" s="17"/>
      <c r="I18" s="17"/>
      <c r="J18" s="20"/>
    </row>
    <row r="19" spans="1:10" s="18" customFormat="1" x14ac:dyDescent="0.25">
      <c r="A19" s="16" t="s">
        <v>384</v>
      </c>
      <c r="B19" s="17" t="s">
        <v>382</v>
      </c>
      <c r="C19" s="17"/>
      <c r="D19" s="17"/>
      <c r="E19" s="17"/>
      <c r="F19" s="17"/>
      <c r="G19" s="17"/>
      <c r="H19" s="17"/>
      <c r="I19" s="17"/>
      <c r="J19" s="20"/>
    </row>
    <row r="20" spans="1:10" s="18" customFormat="1" x14ac:dyDescent="0.25">
      <c r="A20" s="16" t="s">
        <v>6</v>
      </c>
      <c r="B20" s="17" t="s">
        <v>29</v>
      </c>
      <c r="C20" s="17"/>
      <c r="D20" s="17"/>
      <c r="E20" s="17"/>
      <c r="F20" s="17"/>
      <c r="G20" s="17"/>
      <c r="H20" s="17"/>
      <c r="I20" s="17"/>
      <c r="J20" s="20"/>
    </row>
    <row r="21" spans="1:10" s="18" customFormat="1" x14ac:dyDescent="0.25">
      <c r="A21" s="16" t="s">
        <v>7</v>
      </c>
      <c r="B21" s="17" t="s">
        <v>181</v>
      </c>
      <c r="C21" s="17"/>
      <c r="D21" s="17"/>
      <c r="E21" s="17"/>
      <c r="F21" s="17"/>
      <c r="G21" s="17"/>
      <c r="H21" s="17"/>
      <c r="I21" s="17"/>
      <c r="J21" s="20"/>
    </row>
    <row r="22" spans="1:10" s="18" customFormat="1" x14ac:dyDescent="0.25">
      <c r="A22" s="16" t="s">
        <v>8</v>
      </c>
      <c r="B22" s="17" t="s">
        <v>35</v>
      </c>
      <c r="C22" s="17"/>
      <c r="D22" s="17"/>
      <c r="E22" s="17"/>
      <c r="F22" s="17"/>
      <c r="G22" s="17"/>
      <c r="H22" s="17"/>
      <c r="I22" s="17"/>
    </row>
    <row r="23" spans="1:10" s="18" customFormat="1" x14ac:dyDescent="0.25">
      <c r="A23" s="16" t="s">
        <v>9</v>
      </c>
      <c r="B23" s="17" t="s">
        <v>147</v>
      </c>
      <c r="C23" s="17"/>
      <c r="D23" s="17"/>
      <c r="E23" s="17"/>
      <c r="F23" s="17"/>
      <c r="G23" s="17"/>
      <c r="H23" s="17"/>
      <c r="I23" s="17"/>
    </row>
    <row r="24" spans="1:10" s="18" customFormat="1" x14ac:dyDescent="0.25">
      <c r="A24" s="16" t="s">
        <v>10</v>
      </c>
      <c r="B24" s="17" t="s">
        <v>310</v>
      </c>
      <c r="C24" s="17"/>
      <c r="D24" s="17"/>
      <c r="E24" s="17"/>
      <c r="F24" s="17"/>
      <c r="G24" s="17"/>
      <c r="H24" s="17"/>
      <c r="I24" s="17"/>
    </row>
    <row r="25" spans="1:10" s="18" customFormat="1" x14ac:dyDescent="0.25">
      <c r="A25" s="16" t="s">
        <v>11</v>
      </c>
      <c r="B25" s="17" t="s">
        <v>36</v>
      </c>
      <c r="C25" s="17"/>
      <c r="D25" s="17"/>
      <c r="E25" s="17"/>
      <c r="F25" s="17"/>
      <c r="G25" s="17"/>
      <c r="H25" s="17"/>
      <c r="I25" s="17"/>
    </row>
    <row r="26" spans="1:10" s="18" customFormat="1" x14ac:dyDescent="0.25">
      <c r="A26" s="16" t="s">
        <v>12</v>
      </c>
      <c r="B26" s="17" t="s">
        <v>30</v>
      </c>
      <c r="C26" s="17"/>
      <c r="D26" s="17"/>
      <c r="E26" s="17"/>
      <c r="F26" s="17"/>
      <c r="G26" s="17"/>
      <c r="H26" s="17"/>
      <c r="I26" s="17"/>
    </row>
    <row r="27" spans="1:10" s="18" customFormat="1" x14ac:dyDescent="0.25">
      <c r="A27" s="16" t="s">
        <v>129</v>
      </c>
      <c r="B27" s="17" t="s">
        <v>143</v>
      </c>
      <c r="C27" s="17"/>
      <c r="D27" s="17"/>
      <c r="E27" s="17"/>
      <c r="F27" s="17"/>
      <c r="G27" s="17"/>
      <c r="H27" s="17"/>
      <c r="I27" s="17"/>
    </row>
    <row r="28" spans="1:10" s="18" customFormat="1" x14ac:dyDescent="0.25">
      <c r="A28" s="16" t="s">
        <v>13</v>
      </c>
      <c r="B28" s="17" t="s">
        <v>31</v>
      </c>
      <c r="C28" s="17"/>
      <c r="D28" s="17"/>
      <c r="E28" s="17"/>
      <c r="F28" s="17"/>
      <c r="G28" s="17"/>
      <c r="H28" s="17"/>
      <c r="I28" s="17"/>
    </row>
    <row r="29" spans="1:10" s="18" customFormat="1" x14ac:dyDescent="0.25">
      <c r="A29" s="16" t="s">
        <v>14</v>
      </c>
      <c r="B29" s="17" t="s">
        <v>262</v>
      </c>
      <c r="C29" s="17"/>
      <c r="D29" s="17"/>
      <c r="E29" s="17"/>
      <c r="F29" s="17"/>
      <c r="G29" s="17"/>
      <c r="H29" s="17"/>
      <c r="I29" s="17"/>
    </row>
    <row r="30" spans="1:10" s="18" customFormat="1" x14ac:dyDescent="0.25">
      <c r="A30" s="16" t="s">
        <v>15</v>
      </c>
      <c r="B30" s="17" t="s">
        <v>32</v>
      </c>
      <c r="C30" s="17"/>
      <c r="D30" s="17"/>
      <c r="E30" s="17"/>
      <c r="F30" s="17"/>
      <c r="G30" s="17"/>
      <c r="H30" s="17"/>
      <c r="I30" s="17"/>
    </row>
    <row r="31" spans="1:10" s="18" customFormat="1" x14ac:dyDescent="0.25">
      <c r="A31" s="16" t="s">
        <v>16</v>
      </c>
      <c r="B31" s="17" t="s">
        <v>127</v>
      </c>
      <c r="C31" s="17"/>
      <c r="D31" s="17"/>
      <c r="E31" s="17"/>
      <c r="F31" s="17"/>
      <c r="G31" s="17"/>
      <c r="H31" s="17"/>
      <c r="I31" s="17"/>
    </row>
    <row r="32" spans="1:10" s="18" customFormat="1" x14ac:dyDescent="0.25">
      <c r="A32" s="16" t="s">
        <v>114</v>
      </c>
      <c r="B32" s="17" t="s">
        <v>142</v>
      </c>
      <c r="C32" s="17"/>
      <c r="D32" s="17"/>
      <c r="E32" s="17"/>
      <c r="F32" s="17"/>
      <c r="G32" s="17"/>
      <c r="H32" s="17"/>
      <c r="I32" s="17"/>
    </row>
    <row r="33" spans="1:9" s="18" customFormat="1" ht="13" x14ac:dyDescent="0.3">
      <c r="A33" s="16" t="s">
        <v>17</v>
      </c>
      <c r="B33" s="17" t="s">
        <v>49</v>
      </c>
      <c r="C33" s="17"/>
      <c r="D33" s="17"/>
      <c r="E33" s="17"/>
      <c r="F33" s="17"/>
      <c r="G33" s="17"/>
      <c r="H33" s="17"/>
      <c r="I33" s="17"/>
    </row>
    <row r="34" spans="1:9" s="18" customFormat="1" x14ac:dyDescent="0.25">
      <c r="A34" s="16" t="s">
        <v>148</v>
      </c>
      <c r="B34" s="17" t="s">
        <v>144</v>
      </c>
      <c r="C34" s="17"/>
      <c r="D34" s="17"/>
      <c r="E34" s="17"/>
      <c r="F34" s="17"/>
      <c r="G34" s="17"/>
      <c r="H34" s="17"/>
      <c r="I34" s="17"/>
    </row>
    <row r="35" spans="1:9" s="18" customFormat="1" x14ac:dyDescent="0.25">
      <c r="A35" s="16" t="s">
        <v>18</v>
      </c>
      <c r="B35" s="17" t="s">
        <v>277</v>
      </c>
      <c r="C35" s="17"/>
      <c r="D35" s="17"/>
      <c r="E35" s="17"/>
      <c r="F35" s="17"/>
      <c r="G35" s="17"/>
      <c r="H35" s="17"/>
      <c r="I35" s="17"/>
    </row>
    <row r="36" spans="1:9" s="18" customFormat="1" x14ac:dyDescent="0.25">
      <c r="A36" s="16" t="s">
        <v>149</v>
      </c>
      <c r="B36" s="17" t="s">
        <v>158</v>
      </c>
      <c r="C36" s="17"/>
      <c r="D36" s="17"/>
      <c r="E36" s="17"/>
      <c r="F36" s="17"/>
      <c r="G36" s="17"/>
      <c r="H36" s="17"/>
      <c r="I36" s="17"/>
    </row>
    <row r="37" spans="1:9" s="18" customFormat="1" x14ac:dyDescent="0.25">
      <c r="A37" s="16" t="s">
        <v>19</v>
      </c>
      <c r="B37" s="17" t="s">
        <v>130</v>
      </c>
      <c r="C37" s="17"/>
      <c r="D37" s="17"/>
      <c r="E37" s="17"/>
      <c r="F37" s="17"/>
      <c r="G37" s="17"/>
      <c r="H37" s="17"/>
      <c r="I37" s="17"/>
    </row>
    <row r="38" spans="1:9" s="18" customFormat="1" x14ac:dyDescent="0.25">
      <c r="A38" s="16" t="s">
        <v>150</v>
      </c>
      <c r="B38" s="17" t="s">
        <v>159</v>
      </c>
      <c r="C38" s="17"/>
      <c r="D38" s="17"/>
      <c r="E38" s="17"/>
      <c r="F38" s="17"/>
      <c r="G38" s="17"/>
      <c r="H38" s="17"/>
      <c r="I38" s="17"/>
    </row>
    <row r="39" spans="1:9" s="18" customFormat="1" x14ac:dyDescent="0.25">
      <c r="A39" s="16" t="s">
        <v>20</v>
      </c>
      <c r="B39" s="17" t="s">
        <v>182</v>
      </c>
      <c r="C39" s="17"/>
      <c r="D39" s="17"/>
      <c r="E39" s="17"/>
      <c r="F39" s="17"/>
      <c r="G39" s="17"/>
      <c r="H39" s="17"/>
      <c r="I39" s="17"/>
    </row>
    <row r="40" spans="1:9" s="18" customFormat="1" x14ac:dyDescent="0.25">
      <c r="A40" s="16" t="s">
        <v>21</v>
      </c>
      <c r="B40" s="17" t="s">
        <v>140</v>
      </c>
      <c r="C40" s="17"/>
      <c r="D40" s="17"/>
      <c r="E40" s="17"/>
      <c r="F40" s="17"/>
      <c r="G40" s="17"/>
      <c r="H40" s="17"/>
      <c r="I40" s="17"/>
    </row>
    <row r="41" spans="1:9" x14ac:dyDescent="0.25">
      <c r="A41" s="16" t="s">
        <v>151</v>
      </c>
      <c r="B41" s="17" t="s">
        <v>160</v>
      </c>
      <c r="C41" s="17"/>
      <c r="D41" s="17"/>
      <c r="E41" s="17"/>
      <c r="F41" s="17"/>
      <c r="G41" s="17"/>
      <c r="H41" s="17"/>
      <c r="I41" s="17"/>
    </row>
    <row r="42" spans="1:9" s="18" customFormat="1" x14ac:dyDescent="0.25">
      <c r="A42" s="16" t="s">
        <v>22</v>
      </c>
      <c r="B42" s="13" t="s">
        <v>33</v>
      </c>
      <c r="C42" s="13"/>
      <c r="D42" s="13"/>
      <c r="E42" s="13"/>
      <c r="F42" s="13"/>
      <c r="G42" s="13"/>
      <c r="H42" s="13"/>
      <c r="I42" s="13"/>
    </row>
    <row r="43" spans="1:9" x14ac:dyDescent="0.25">
      <c r="A43" s="16" t="s">
        <v>145</v>
      </c>
      <c r="B43" s="17" t="s">
        <v>161</v>
      </c>
      <c r="C43" s="17"/>
      <c r="D43" s="17"/>
      <c r="E43" s="17"/>
      <c r="F43" s="17"/>
      <c r="G43" s="17"/>
      <c r="H43" s="17"/>
      <c r="I43" s="17"/>
    </row>
    <row r="44" spans="1:9" x14ac:dyDescent="0.25">
      <c r="A44" s="16" t="s">
        <v>23</v>
      </c>
      <c r="B44" s="13" t="s">
        <v>38</v>
      </c>
      <c r="C44" s="13"/>
      <c r="D44" s="13"/>
      <c r="E44" s="13"/>
      <c r="F44" s="13"/>
      <c r="G44" s="13"/>
      <c r="H44" s="13"/>
      <c r="I44" s="13"/>
    </row>
    <row r="45" spans="1:9" x14ac:dyDescent="0.25">
      <c r="A45" s="16" t="s">
        <v>152</v>
      </c>
      <c r="B45" s="17" t="s">
        <v>162</v>
      </c>
      <c r="C45" s="17"/>
      <c r="D45" s="17"/>
      <c r="E45" s="17"/>
      <c r="F45" s="17"/>
      <c r="G45" s="17"/>
      <c r="H45" s="17"/>
      <c r="I45" s="17"/>
    </row>
    <row r="46" spans="1:9" x14ac:dyDescent="0.25">
      <c r="A46" s="16" t="s">
        <v>24</v>
      </c>
      <c r="B46" s="13" t="s">
        <v>167</v>
      </c>
      <c r="C46" s="13"/>
      <c r="D46" s="13"/>
      <c r="E46" s="13"/>
      <c r="F46" s="13"/>
      <c r="G46" s="13"/>
      <c r="H46" s="13"/>
      <c r="I46" s="13"/>
    </row>
    <row r="47" spans="1:9" x14ac:dyDescent="0.25">
      <c r="A47" s="16"/>
      <c r="B47" s="13" t="s">
        <v>39</v>
      </c>
      <c r="C47" s="13"/>
      <c r="D47" s="13"/>
      <c r="E47" s="13"/>
      <c r="F47" s="13"/>
      <c r="G47" s="13"/>
      <c r="H47" s="13"/>
      <c r="I47" s="13"/>
    </row>
    <row r="48" spans="1:9" x14ac:dyDescent="0.25">
      <c r="A48" s="16" t="s">
        <v>153</v>
      </c>
      <c r="B48" s="17" t="s">
        <v>163</v>
      </c>
      <c r="C48" s="17"/>
      <c r="D48" s="17"/>
      <c r="E48" s="17"/>
      <c r="F48" s="17"/>
      <c r="G48" s="17"/>
      <c r="H48" s="17"/>
      <c r="I48" s="17"/>
    </row>
    <row r="49" spans="1:9" x14ac:dyDescent="0.25">
      <c r="A49" s="16" t="s">
        <v>25</v>
      </c>
      <c r="B49" s="13" t="s">
        <v>40</v>
      </c>
      <c r="C49" s="13"/>
      <c r="D49" s="13"/>
      <c r="E49" s="13"/>
      <c r="F49" s="13"/>
      <c r="G49" s="13"/>
      <c r="H49" s="13"/>
      <c r="I49" s="13"/>
    </row>
    <row r="50" spans="1:9" x14ac:dyDescent="0.25">
      <c r="A50" s="16" t="s">
        <v>154</v>
      </c>
      <c r="B50" s="17" t="s">
        <v>164</v>
      </c>
      <c r="C50" s="17"/>
      <c r="D50" s="17"/>
      <c r="E50" s="17"/>
      <c r="F50" s="17"/>
      <c r="G50" s="17"/>
      <c r="H50" s="17"/>
      <c r="I50" s="17"/>
    </row>
    <row r="51" spans="1:9" x14ac:dyDescent="0.25">
      <c r="A51" s="16" t="s">
        <v>26</v>
      </c>
      <c r="B51" s="13" t="s">
        <v>41</v>
      </c>
      <c r="C51" s="13"/>
      <c r="D51" s="13"/>
      <c r="E51" s="13"/>
      <c r="F51" s="13"/>
      <c r="G51" s="13"/>
      <c r="H51" s="13"/>
      <c r="I51" s="13"/>
    </row>
    <row r="52" spans="1:9" x14ac:dyDescent="0.25">
      <c r="A52" s="16" t="s">
        <v>155</v>
      </c>
      <c r="B52" s="17" t="s">
        <v>165</v>
      </c>
      <c r="C52" s="17"/>
      <c r="D52" s="17"/>
      <c r="E52" s="17"/>
      <c r="F52" s="17"/>
      <c r="G52" s="17"/>
      <c r="H52" s="17"/>
      <c r="I52" s="17"/>
    </row>
    <row r="53" spans="1:9" x14ac:dyDescent="0.25">
      <c r="A53" s="16" t="s">
        <v>27</v>
      </c>
      <c r="B53" s="13" t="s">
        <v>42</v>
      </c>
      <c r="C53" s="13"/>
      <c r="D53" s="13"/>
      <c r="E53" s="13"/>
      <c r="F53" s="13"/>
      <c r="G53" s="13"/>
      <c r="H53" s="13"/>
      <c r="I53" s="13"/>
    </row>
    <row r="54" spans="1:9" x14ac:dyDescent="0.25">
      <c r="A54" s="16"/>
      <c r="B54" s="13" t="s">
        <v>43</v>
      </c>
      <c r="C54" s="13"/>
      <c r="D54" s="13"/>
      <c r="E54" s="13"/>
      <c r="F54" s="13"/>
      <c r="G54" s="13"/>
      <c r="H54" s="13"/>
      <c r="I54" s="13"/>
    </row>
    <row r="55" spans="1:9" x14ac:dyDescent="0.25">
      <c r="A55" s="16" t="s">
        <v>156</v>
      </c>
      <c r="B55" s="17" t="s">
        <v>166</v>
      </c>
      <c r="C55" s="17"/>
      <c r="D55" s="17"/>
      <c r="E55" s="17"/>
      <c r="F55" s="17"/>
      <c r="G55" s="17"/>
      <c r="H55" s="17"/>
      <c r="I55" s="17"/>
    </row>
    <row r="56" spans="1:9" x14ac:dyDescent="0.25">
      <c r="A56" s="16" t="s">
        <v>105</v>
      </c>
      <c r="B56" s="13" t="s">
        <v>283</v>
      </c>
      <c r="C56" s="13"/>
      <c r="D56" s="13"/>
      <c r="E56" s="13"/>
      <c r="F56" s="13"/>
      <c r="G56" s="13"/>
      <c r="H56" s="13"/>
      <c r="I56" s="13"/>
    </row>
    <row r="57" spans="1:9" x14ac:dyDescent="0.25">
      <c r="A57" s="16" t="s">
        <v>157</v>
      </c>
      <c r="B57" s="17" t="s">
        <v>372</v>
      </c>
      <c r="C57" s="17"/>
      <c r="D57" s="17"/>
      <c r="E57" s="17"/>
      <c r="F57" s="17"/>
      <c r="G57" s="17"/>
      <c r="H57" s="17"/>
      <c r="I57" s="17"/>
    </row>
    <row r="58" spans="1:9" x14ac:dyDescent="0.25">
      <c r="A58" s="11"/>
    </row>
    <row r="59" spans="1:9" x14ac:dyDescent="0.25">
      <c r="A59"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F7" sqref="F7"/>
    </sheetView>
  </sheetViews>
  <sheetFormatPr defaultColWidth="9" defaultRowHeight="12.5" x14ac:dyDescent="0.25"/>
  <cols>
    <col min="1" max="1" width="15.1796875" style="37" customWidth="1"/>
    <col min="2" max="2" width="17.7265625" style="37" customWidth="1"/>
    <col min="3" max="3" width="22" style="37" customWidth="1"/>
    <col min="4" max="4" width="12.54296875" style="37" customWidth="1"/>
    <col min="5" max="16384" width="9" style="37"/>
  </cols>
  <sheetData>
    <row r="1" spans="1:4" ht="18" x14ac:dyDescent="0.4">
      <c r="A1" s="51" t="s">
        <v>0</v>
      </c>
    </row>
    <row r="2" spans="1:4" ht="17.5" x14ac:dyDescent="0.35">
      <c r="A2" s="50"/>
    </row>
    <row r="3" spans="1:4" ht="18" x14ac:dyDescent="0.4">
      <c r="A3" s="49" t="s">
        <v>398</v>
      </c>
    </row>
    <row r="6" spans="1:4" ht="26" x14ac:dyDescent="0.3">
      <c r="A6" s="44"/>
      <c r="B6" s="44" t="s">
        <v>209</v>
      </c>
      <c r="C6" s="44" t="s">
        <v>198</v>
      </c>
    </row>
    <row r="7" spans="1:4" ht="25.5" x14ac:dyDescent="0.3">
      <c r="A7" s="47" t="s">
        <v>308</v>
      </c>
      <c r="B7" s="48">
        <f>'B-4 Upwards sales'!B9</f>
        <v>0</v>
      </c>
      <c r="C7" s="45" t="s">
        <v>197</v>
      </c>
    </row>
    <row r="8" spans="1:4" ht="63" x14ac:dyDescent="0.3">
      <c r="A8" s="47" t="s">
        <v>102</v>
      </c>
      <c r="B8" s="48">
        <f>SUMIF('G-4.1 SG&amp;A listing'!C:C,"No",'G-4.1 SG&amp;A listing'!E:E)</f>
        <v>0</v>
      </c>
      <c r="C8" s="45" t="s">
        <v>282</v>
      </c>
    </row>
    <row r="9" spans="1:4" ht="25.5" x14ac:dyDescent="0.3">
      <c r="A9" s="47" t="s">
        <v>195</v>
      </c>
      <c r="B9" s="46" t="e">
        <f>B8/B7</f>
        <v>#DIV/0!</v>
      </c>
      <c r="C9" s="45" t="s">
        <v>205</v>
      </c>
    </row>
    <row r="12" spans="1:4" ht="26" x14ac:dyDescent="0.3">
      <c r="A12" s="44" t="s">
        <v>208</v>
      </c>
      <c r="B12" s="44" t="s">
        <v>302</v>
      </c>
      <c r="C12" s="44" t="s">
        <v>301</v>
      </c>
      <c r="D12" s="44" t="s">
        <v>101</v>
      </c>
    </row>
    <row r="13" spans="1:4" ht="13" x14ac:dyDescent="0.3">
      <c r="A13" s="43" t="s">
        <v>51</v>
      </c>
      <c r="B13" s="43" t="s">
        <v>52</v>
      </c>
      <c r="C13" s="43" t="s">
        <v>50</v>
      </c>
      <c r="D13" s="43" t="s">
        <v>53</v>
      </c>
    </row>
    <row r="14" spans="1:4" x14ac:dyDescent="0.25">
      <c r="B14" s="42"/>
      <c r="C14" s="42"/>
      <c r="D14" s="42" t="e">
        <f>B14*$B$9/C14</f>
        <v>#DIV/0!</v>
      </c>
    </row>
    <row r="16" spans="1:4" x14ac:dyDescent="0.25">
      <c r="A16" s="41" t="s">
        <v>1</v>
      </c>
      <c r="B16" s="40" t="s">
        <v>377</v>
      </c>
    </row>
    <row r="17" spans="1:2" x14ac:dyDescent="0.25">
      <c r="A17" s="39" t="s">
        <v>2</v>
      </c>
      <c r="B17" s="38" t="s">
        <v>278</v>
      </c>
    </row>
    <row r="18" spans="1:2" x14ac:dyDescent="0.25">
      <c r="A18" s="39" t="s">
        <v>3</v>
      </c>
      <c r="B18" s="38" t="s">
        <v>279</v>
      </c>
    </row>
    <row r="19" spans="1:2" x14ac:dyDescent="0.25">
      <c r="A19" s="39" t="s">
        <v>4</v>
      </c>
      <c r="B19" s="38" t="s">
        <v>280</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Zeros="0" zoomScaleNormal="100" workbookViewId="0">
      <selection activeCell="I15" sqref="I15"/>
    </sheetView>
  </sheetViews>
  <sheetFormatPr defaultRowHeight="12.5" x14ac:dyDescent="0.25"/>
  <cols>
    <col min="1" max="10" width="12.54296875" customWidth="1"/>
    <col min="11" max="11" width="13.453125" customWidth="1"/>
    <col min="12" max="18" width="14.54296875" customWidth="1"/>
  </cols>
  <sheetData>
    <row r="1" spans="1:19" s="2" customFormat="1" ht="18" x14ac:dyDescent="0.4">
      <c r="A1" s="6" t="s">
        <v>0</v>
      </c>
    </row>
    <row r="2" spans="1:19" s="2" customFormat="1" ht="17.5" x14ac:dyDescent="0.35">
      <c r="A2" s="7"/>
      <c r="B2" s="4"/>
      <c r="C2" s="4"/>
      <c r="D2" s="4"/>
      <c r="E2" s="4"/>
      <c r="F2" s="4"/>
      <c r="G2" s="4"/>
      <c r="H2" s="4"/>
    </row>
    <row r="3" spans="1:19" s="2" customFormat="1" ht="18" x14ac:dyDescent="0.4">
      <c r="A3" s="8" t="s">
        <v>305</v>
      </c>
      <c r="B3" s="4"/>
      <c r="C3" s="4"/>
      <c r="D3" s="4"/>
      <c r="E3" s="4"/>
      <c r="F3" s="4"/>
      <c r="G3" s="4"/>
      <c r="H3" s="4"/>
    </row>
    <row r="4" spans="1:19" s="2" customFormat="1" ht="18" x14ac:dyDescent="0.4">
      <c r="A4" s="8"/>
    </row>
    <row r="5" spans="1:19" s="2" customFormat="1" ht="18" x14ac:dyDescent="0.4">
      <c r="A5" s="8"/>
    </row>
    <row r="6" spans="1:19" s="5" customFormat="1" ht="78" x14ac:dyDescent="0.25">
      <c r="A6" s="158" t="s">
        <v>347</v>
      </c>
      <c r="B6" s="158" t="s">
        <v>348</v>
      </c>
      <c r="C6" s="158" t="s">
        <v>349</v>
      </c>
      <c r="D6" s="79" t="s">
        <v>350</v>
      </c>
      <c r="E6" s="79" t="s">
        <v>351</v>
      </c>
      <c r="F6" s="79" t="s">
        <v>352</v>
      </c>
      <c r="G6" s="79" t="s">
        <v>353</v>
      </c>
      <c r="H6" s="79" t="s">
        <v>354</v>
      </c>
      <c r="I6" s="79" t="s">
        <v>355</v>
      </c>
      <c r="J6" s="79" t="s">
        <v>381</v>
      </c>
      <c r="K6" s="5" t="s">
        <v>103</v>
      </c>
      <c r="L6" s="5" t="s">
        <v>316</v>
      </c>
      <c r="M6" s="5" t="s">
        <v>317</v>
      </c>
      <c r="N6" s="5" t="s">
        <v>260</v>
      </c>
      <c r="O6" s="5" t="s">
        <v>261</v>
      </c>
      <c r="P6" s="5" t="s">
        <v>98</v>
      </c>
      <c r="Q6" s="5" t="s">
        <v>48</v>
      </c>
      <c r="R6" s="5" t="s">
        <v>312</v>
      </c>
      <c r="S6" s="5" t="s">
        <v>100</v>
      </c>
    </row>
    <row r="7" spans="1:19" s="1" customFormat="1" ht="13" x14ac:dyDescent="0.3">
      <c r="A7" s="19" t="s">
        <v>257</v>
      </c>
      <c r="B7" s="19" t="s">
        <v>257</v>
      </c>
      <c r="C7" s="19" t="s">
        <v>258</v>
      </c>
      <c r="D7" s="19" t="s">
        <v>362</v>
      </c>
      <c r="E7" s="19" t="s">
        <v>363</v>
      </c>
      <c r="F7" s="19" t="s">
        <v>364</v>
      </c>
      <c r="G7" s="19" t="s">
        <v>365</v>
      </c>
      <c r="H7" s="19" t="s">
        <v>366</v>
      </c>
      <c r="I7" s="19" t="s">
        <v>367</v>
      </c>
      <c r="J7" s="19" t="s">
        <v>386</v>
      </c>
      <c r="K7" s="19" t="s">
        <v>52</v>
      </c>
      <c r="L7" s="19" t="s">
        <v>50</v>
      </c>
      <c r="M7" s="19" t="s">
        <v>53</v>
      </c>
      <c r="N7" s="19" t="s">
        <v>54</v>
      </c>
      <c r="O7" s="19" t="s">
        <v>55</v>
      </c>
      <c r="P7" s="19" t="s">
        <v>56</v>
      </c>
      <c r="Q7" s="19" t="s">
        <v>57</v>
      </c>
      <c r="R7" s="19" t="s">
        <v>58</v>
      </c>
      <c r="S7" s="19" t="s">
        <v>59</v>
      </c>
    </row>
    <row r="8" spans="1:19" s="1" customFormat="1" ht="13" x14ac:dyDescent="0.3">
      <c r="A8" s="19"/>
      <c r="B8" s="19"/>
      <c r="C8" s="160" t="str">
        <f>CONCATENATE(A8,"-",B8)</f>
        <v>-</v>
      </c>
      <c r="D8" s="80"/>
      <c r="E8" s="80"/>
      <c r="F8" s="80"/>
      <c r="G8" s="80"/>
      <c r="H8" s="80"/>
      <c r="I8" s="80"/>
      <c r="J8" s="80"/>
      <c r="K8" s="53"/>
      <c r="L8" s="30"/>
      <c r="M8" s="30"/>
      <c r="N8" s="30"/>
      <c r="O8" s="30"/>
      <c r="P8" s="30"/>
      <c r="Q8" s="30">
        <f>SUM(L8:P8)</f>
        <v>0</v>
      </c>
      <c r="R8" s="55"/>
      <c r="S8" s="30" t="e">
        <f>Q8/R8</f>
        <v>#DIV/0!</v>
      </c>
    </row>
    <row r="9" spans="1:19" s="1" customFormat="1" x14ac:dyDescent="0.25">
      <c r="A9"/>
      <c r="B9"/>
      <c r="C9"/>
      <c r="D9"/>
      <c r="E9"/>
      <c r="F9"/>
      <c r="G9"/>
      <c r="H9"/>
      <c r="I9"/>
      <c r="J9"/>
      <c r="K9" s="30"/>
      <c r="L9" s="30"/>
      <c r="M9" s="30"/>
      <c r="N9" s="30"/>
      <c r="O9" s="55"/>
      <c r="P9" s="30"/>
      <c r="Q9"/>
    </row>
    <row r="10" spans="1:19" s="1" customFormat="1" x14ac:dyDescent="0.25">
      <c r="A10" s="11" t="s">
        <v>259</v>
      </c>
      <c r="B10" s="13" t="s">
        <v>271</v>
      </c>
      <c r="C10"/>
      <c r="D10"/>
      <c r="E10"/>
      <c r="F10"/>
      <c r="G10"/>
      <c r="H10"/>
      <c r="I10"/>
      <c r="J10"/>
      <c r="K10"/>
      <c r="L10"/>
      <c r="M10"/>
      <c r="N10"/>
      <c r="O10"/>
      <c r="P10"/>
      <c r="Q10"/>
    </row>
    <row r="11" spans="1:19" s="1" customFormat="1" x14ac:dyDescent="0.25">
      <c r="A11" s="65" t="s">
        <v>258</v>
      </c>
      <c r="B11" s="13" t="s">
        <v>256</v>
      </c>
      <c r="C11"/>
      <c r="D11"/>
      <c r="E11"/>
      <c r="F11"/>
      <c r="G11"/>
      <c r="H11"/>
      <c r="I11"/>
      <c r="J11"/>
      <c r="K11"/>
      <c r="L11"/>
      <c r="M11"/>
      <c r="N11"/>
      <c r="O11"/>
      <c r="P11"/>
      <c r="Q11"/>
    </row>
    <row r="12" spans="1:19" s="1" customFormat="1" x14ac:dyDescent="0.25">
      <c r="A12" s="16" t="s">
        <v>362</v>
      </c>
      <c r="B12" s="17" t="s">
        <v>28</v>
      </c>
      <c r="C12"/>
      <c r="D12"/>
      <c r="E12"/>
      <c r="F12"/>
      <c r="G12"/>
      <c r="H12"/>
      <c r="I12"/>
      <c r="J12"/>
      <c r="K12"/>
      <c r="L12"/>
      <c r="M12"/>
      <c r="N12"/>
      <c r="O12"/>
      <c r="P12"/>
      <c r="Q12"/>
    </row>
    <row r="13" spans="1:19" s="1" customFormat="1" ht="13" x14ac:dyDescent="0.3">
      <c r="A13" s="16" t="s">
        <v>363</v>
      </c>
      <c r="B13" s="17" t="s">
        <v>385</v>
      </c>
      <c r="C13" s="15"/>
      <c r="D13" s="15"/>
      <c r="E13" s="15"/>
      <c r="F13" s="15"/>
      <c r="G13" s="15"/>
      <c r="H13" s="15"/>
      <c r="I13" s="15"/>
      <c r="J13" s="15"/>
      <c r="K13" s="15"/>
      <c r="L13"/>
      <c r="M13"/>
      <c r="N13"/>
      <c r="O13"/>
      <c r="P13"/>
      <c r="Q13"/>
    </row>
    <row r="14" spans="1:19" x14ac:dyDescent="0.25">
      <c r="A14" s="16" t="s">
        <v>364</v>
      </c>
      <c r="B14" s="17" t="s">
        <v>357</v>
      </c>
    </row>
    <row r="15" spans="1:19" x14ac:dyDescent="0.25">
      <c r="A15" s="16" t="s">
        <v>365</v>
      </c>
      <c r="B15" s="17" t="s">
        <v>358</v>
      </c>
    </row>
    <row r="16" spans="1:19" x14ac:dyDescent="0.25">
      <c r="A16" s="16" t="s">
        <v>366</v>
      </c>
      <c r="B16" s="17" t="s">
        <v>359</v>
      </c>
    </row>
    <row r="17" spans="1:2" x14ac:dyDescent="0.25">
      <c r="A17" s="16" t="s">
        <v>367</v>
      </c>
      <c r="B17" s="17" t="s">
        <v>361</v>
      </c>
    </row>
    <row r="18" spans="1:2" x14ac:dyDescent="0.25">
      <c r="A18" s="16" t="s">
        <v>386</v>
      </c>
      <c r="B18" s="17" t="s">
        <v>382</v>
      </c>
    </row>
    <row r="19" spans="1:2" x14ac:dyDescent="0.25">
      <c r="A19" s="11" t="s">
        <v>52</v>
      </c>
      <c r="B19" s="13" t="s">
        <v>210</v>
      </c>
    </row>
    <row r="20" spans="1:2" x14ac:dyDescent="0.25">
      <c r="A20" s="11" t="s">
        <v>50</v>
      </c>
      <c r="B20" s="13" t="s">
        <v>267</v>
      </c>
    </row>
    <row r="21" spans="1:2" x14ac:dyDescent="0.25">
      <c r="A21" s="11" t="s">
        <v>53</v>
      </c>
      <c r="B21" s="13" t="s">
        <v>338</v>
      </c>
    </row>
    <row r="22" spans="1:2" x14ac:dyDescent="0.25">
      <c r="A22" s="11" t="s">
        <v>54</v>
      </c>
      <c r="B22" s="13" t="s">
        <v>268</v>
      </c>
    </row>
    <row r="23" spans="1:2" x14ac:dyDescent="0.25">
      <c r="A23" s="11" t="s">
        <v>55</v>
      </c>
      <c r="B23" s="13" t="s">
        <v>269</v>
      </c>
    </row>
    <row r="24" spans="1:2" x14ac:dyDescent="0.25">
      <c r="A24" s="11" t="s">
        <v>56</v>
      </c>
      <c r="B24" s="13" t="s">
        <v>270</v>
      </c>
    </row>
    <row r="25" spans="1:2" x14ac:dyDescent="0.25">
      <c r="A25" s="11" t="s">
        <v>57</v>
      </c>
      <c r="B25" s="13" t="s">
        <v>212</v>
      </c>
    </row>
    <row r="26" spans="1:2" x14ac:dyDescent="0.25">
      <c r="A26" s="11" t="s">
        <v>58</v>
      </c>
      <c r="B26" s="13" t="s">
        <v>313</v>
      </c>
    </row>
    <row r="27" spans="1:2" x14ac:dyDescent="0.25">
      <c r="A27" s="11" t="s">
        <v>59</v>
      </c>
      <c r="B27" s="13" t="s">
        <v>211</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Zeros="0" zoomScaleNormal="100" workbookViewId="0">
      <selection activeCell="J11" sqref="J11"/>
    </sheetView>
  </sheetViews>
  <sheetFormatPr defaultRowHeight="12.5" x14ac:dyDescent="0.25"/>
  <cols>
    <col min="1" max="2" width="12.54296875" customWidth="1"/>
    <col min="3" max="9" width="14.54296875" customWidth="1"/>
    <col min="11" max="11" width="12.54296875" customWidth="1"/>
  </cols>
  <sheetData>
    <row r="1" spans="1:11" s="2" customFormat="1" ht="18" x14ac:dyDescent="0.4">
      <c r="A1" s="6" t="s">
        <v>0</v>
      </c>
    </row>
    <row r="2" spans="1:11" s="2" customFormat="1" ht="17.5" x14ac:dyDescent="0.35">
      <c r="A2" s="7"/>
      <c r="B2" s="4"/>
      <c r="C2" s="4"/>
    </row>
    <row r="3" spans="1:11" s="2" customFormat="1" ht="18" x14ac:dyDescent="0.4">
      <c r="A3" s="8" t="s">
        <v>341</v>
      </c>
    </row>
    <row r="4" spans="1:11" s="2" customFormat="1" ht="18" x14ac:dyDescent="0.4">
      <c r="A4" s="8"/>
    </row>
    <row r="5" spans="1:11" s="2" customFormat="1" ht="17.5" x14ac:dyDescent="0.35">
      <c r="A5" s="63" t="s">
        <v>390</v>
      </c>
    </row>
    <row r="6" spans="1:11" s="2" customFormat="1" ht="17.5" x14ac:dyDescent="0.35">
      <c r="A6" s="78"/>
    </row>
    <row r="7" spans="1:11" s="5" customFormat="1" ht="52" x14ac:dyDescent="0.25">
      <c r="A7" s="22" t="s">
        <v>322</v>
      </c>
      <c r="B7" s="5" t="s">
        <v>103</v>
      </c>
      <c r="C7" s="5" t="s">
        <v>320</v>
      </c>
      <c r="D7" s="5" t="s">
        <v>317</v>
      </c>
      <c r="E7" s="5" t="s">
        <v>260</v>
      </c>
      <c r="F7" s="5" t="s">
        <v>261</v>
      </c>
      <c r="G7" s="5" t="s">
        <v>98</v>
      </c>
      <c r="H7" s="5" t="s">
        <v>321</v>
      </c>
      <c r="I7" s="5" t="s">
        <v>312</v>
      </c>
      <c r="J7" s="5" t="s">
        <v>100</v>
      </c>
    </row>
    <row r="8" spans="1:11" s="1" customFormat="1" ht="13" x14ac:dyDescent="0.3">
      <c r="A8" s="19" t="s">
        <v>51</v>
      </c>
      <c r="B8" s="19" t="s">
        <v>52</v>
      </c>
      <c r="C8" s="19" t="s">
        <v>50</v>
      </c>
      <c r="D8" s="19" t="s">
        <v>53</v>
      </c>
      <c r="E8" s="19" t="s">
        <v>54</v>
      </c>
      <c r="F8" s="19" t="s">
        <v>55</v>
      </c>
      <c r="G8" s="19" t="s">
        <v>56</v>
      </c>
      <c r="H8" s="19" t="s">
        <v>57</v>
      </c>
      <c r="I8" s="19" t="s">
        <v>58</v>
      </c>
      <c r="J8" s="19" t="s">
        <v>59</v>
      </c>
    </row>
    <row r="9" spans="1:11" s="1" customFormat="1" x14ac:dyDescent="0.25">
      <c r="A9"/>
      <c r="B9"/>
      <c r="C9"/>
      <c r="D9" s="53"/>
      <c r="E9" s="30"/>
      <c r="F9" s="30"/>
      <c r="G9" s="30"/>
      <c r="H9" s="30">
        <f>SUM(C9:G9)</f>
        <v>0</v>
      </c>
      <c r="I9" s="30"/>
      <c r="J9" s="30" t="e">
        <f>H9/I9</f>
        <v>#DIV/0!</v>
      </c>
      <c r="K9" s="55"/>
    </row>
    <row r="10" spans="1:11" s="1" customFormat="1" x14ac:dyDescent="0.25">
      <c r="A10" s="52"/>
      <c r="B10" s="54"/>
      <c r="C10" s="30"/>
      <c r="D10" s="30"/>
      <c r="E10" s="30"/>
      <c r="F10" s="30"/>
      <c r="G10" s="30"/>
      <c r="H10" s="55"/>
      <c r="I10" s="30"/>
      <c r="J10"/>
    </row>
    <row r="11" spans="1:11" s="1" customFormat="1" x14ac:dyDescent="0.25">
      <c r="A11" s="11" t="s">
        <v>281</v>
      </c>
      <c r="B11" s="13" t="s">
        <v>323</v>
      </c>
      <c r="C11"/>
      <c r="D11"/>
      <c r="E11"/>
      <c r="F11"/>
      <c r="G11"/>
      <c r="H11"/>
      <c r="I11"/>
      <c r="J11"/>
    </row>
    <row r="12" spans="1:11" s="1" customFormat="1" x14ac:dyDescent="0.25">
      <c r="A12" s="11" t="s">
        <v>52</v>
      </c>
      <c r="B12" s="13" t="s">
        <v>210</v>
      </c>
      <c r="C12"/>
      <c r="D12"/>
      <c r="E12"/>
      <c r="F12"/>
      <c r="G12"/>
      <c r="H12"/>
      <c r="I12"/>
      <c r="J12"/>
    </row>
    <row r="13" spans="1:11" s="1" customFormat="1" ht="13" x14ac:dyDescent="0.3">
      <c r="A13" s="11" t="s">
        <v>50</v>
      </c>
      <c r="B13" s="13" t="s">
        <v>324</v>
      </c>
      <c r="C13" s="15"/>
      <c r="D13" s="15"/>
      <c r="E13"/>
      <c r="F13"/>
      <c r="G13"/>
      <c r="H13"/>
      <c r="I13"/>
      <c r="J13"/>
    </row>
    <row r="14" spans="1:11" x14ac:dyDescent="0.25">
      <c r="A14" s="11" t="s">
        <v>53</v>
      </c>
      <c r="B14" s="13" t="s">
        <v>326</v>
      </c>
    </row>
    <row r="15" spans="1:11" x14ac:dyDescent="0.25">
      <c r="A15" s="11" t="s">
        <v>54</v>
      </c>
      <c r="B15" s="13" t="s">
        <v>327</v>
      </c>
    </row>
    <row r="16" spans="1:11" x14ac:dyDescent="0.25">
      <c r="A16" s="11" t="s">
        <v>55</v>
      </c>
      <c r="B16" s="13" t="s">
        <v>328</v>
      </c>
    </row>
    <row r="17" spans="1:2" x14ac:dyDescent="0.25">
      <c r="A17" s="11" t="s">
        <v>56</v>
      </c>
      <c r="B17" s="13" t="s">
        <v>329</v>
      </c>
    </row>
    <row r="18" spans="1:2" x14ac:dyDescent="0.25">
      <c r="A18" s="11" t="s">
        <v>57</v>
      </c>
      <c r="B18" s="13" t="s">
        <v>212</v>
      </c>
    </row>
    <row r="19" spans="1:2" x14ac:dyDescent="0.25">
      <c r="A19" s="11" t="s">
        <v>58</v>
      </c>
      <c r="B19" s="13" t="s">
        <v>330</v>
      </c>
    </row>
    <row r="20" spans="1:2" x14ac:dyDescent="0.25">
      <c r="A20" s="11" t="s">
        <v>59</v>
      </c>
      <c r="B20" s="13" t="s">
        <v>331</v>
      </c>
    </row>
    <row r="22" spans="1:2" x14ac:dyDescent="0.25">
      <c r="A22" s="11"/>
    </row>
    <row r="23" spans="1:2" x14ac:dyDescent="0.25">
      <c r="A23" s="11"/>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Zeros="0" zoomScaleNormal="100" workbookViewId="0">
      <selection activeCell="I17" sqref="I17"/>
    </sheetView>
  </sheetViews>
  <sheetFormatPr defaultRowHeight="12.5" x14ac:dyDescent="0.25"/>
  <cols>
    <col min="1" max="2" width="12.54296875" customWidth="1"/>
    <col min="3" max="9" width="14.54296875" customWidth="1"/>
    <col min="11" max="11" width="12.54296875" customWidth="1"/>
  </cols>
  <sheetData>
    <row r="1" spans="1:11" s="2" customFormat="1" ht="18" x14ac:dyDescent="0.4">
      <c r="A1" s="6" t="s">
        <v>0</v>
      </c>
    </row>
    <row r="2" spans="1:11" s="2" customFormat="1" ht="17.5" x14ac:dyDescent="0.35">
      <c r="A2" s="7"/>
      <c r="B2" s="4"/>
      <c r="C2" s="4"/>
    </row>
    <row r="3" spans="1:11" s="2" customFormat="1" ht="18" x14ac:dyDescent="0.4">
      <c r="A3" s="8" t="s">
        <v>339</v>
      </c>
    </row>
    <row r="4" spans="1:11" s="2" customFormat="1" ht="18" x14ac:dyDescent="0.4">
      <c r="A4" s="8"/>
    </row>
    <row r="5" spans="1:11" s="2" customFormat="1" ht="17.5" x14ac:dyDescent="0.35">
      <c r="A5" s="63" t="s">
        <v>389</v>
      </c>
    </row>
    <row r="6" spans="1:11" s="2" customFormat="1" ht="17.5" x14ac:dyDescent="0.35">
      <c r="A6" s="78"/>
    </row>
    <row r="7" spans="1:11" s="5" customFormat="1" ht="52" x14ac:dyDescent="0.25">
      <c r="A7" s="22" t="s">
        <v>322</v>
      </c>
      <c r="B7" s="5" t="s">
        <v>103</v>
      </c>
      <c r="C7" s="5" t="s">
        <v>318</v>
      </c>
      <c r="D7" s="5" t="s">
        <v>317</v>
      </c>
      <c r="E7" s="5" t="s">
        <v>260</v>
      </c>
      <c r="F7" s="5" t="s">
        <v>261</v>
      </c>
      <c r="G7" s="5" t="s">
        <v>98</v>
      </c>
      <c r="H7" s="5" t="s">
        <v>321</v>
      </c>
      <c r="I7" s="5" t="s">
        <v>312</v>
      </c>
      <c r="J7" s="5" t="s">
        <v>100</v>
      </c>
    </row>
    <row r="8" spans="1:11" s="1" customFormat="1" ht="13" x14ac:dyDescent="0.3">
      <c r="A8" s="19" t="s">
        <v>51</v>
      </c>
      <c r="B8" s="19" t="s">
        <v>52</v>
      </c>
      <c r="C8" s="19" t="s">
        <v>50</v>
      </c>
      <c r="D8" s="19" t="s">
        <v>53</v>
      </c>
      <c r="E8" s="19" t="s">
        <v>54</v>
      </c>
      <c r="F8" s="19" t="s">
        <v>55</v>
      </c>
      <c r="G8" s="19" t="s">
        <v>56</v>
      </c>
      <c r="H8" s="19" t="s">
        <v>57</v>
      </c>
      <c r="I8" s="19" t="s">
        <v>58</v>
      </c>
      <c r="J8" s="19" t="s">
        <v>59</v>
      </c>
    </row>
    <row r="9" spans="1:11" s="1" customFormat="1" x14ac:dyDescent="0.25">
      <c r="A9"/>
      <c r="B9"/>
      <c r="C9"/>
      <c r="D9" s="53"/>
      <c r="E9" s="30"/>
      <c r="F9" s="30"/>
      <c r="G9" s="30"/>
      <c r="H9" s="30">
        <f>SUM(C9:G9)</f>
        <v>0</v>
      </c>
      <c r="I9" s="30"/>
      <c r="J9" s="30" t="e">
        <f>H9/I9</f>
        <v>#DIV/0!</v>
      </c>
      <c r="K9" s="55"/>
    </row>
    <row r="10" spans="1:11" s="1" customFormat="1" x14ac:dyDescent="0.25">
      <c r="A10" s="52"/>
      <c r="B10" s="54"/>
      <c r="C10" s="30"/>
      <c r="D10" s="30"/>
      <c r="E10" s="30"/>
      <c r="F10" s="30"/>
      <c r="G10" s="30"/>
      <c r="H10" s="55"/>
      <c r="I10" s="30"/>
      <c r="J10"/>
    </row>
    <row r="11" spans="1:11" s="1" customFormat="1" x14ac:dyDescent="0.25">
      <c r="A11" s="11" t="s">
        <v>281</v>
      </c>
      <c r="B11" s="13" t="s">
        <v>319</v>
      </c>
      <c r="C11"/>
      <c r="D11"/>
      <c r="E11"/>
      <c r="F11"/>
      <c r="G11"/>
      <c r="H11"/>
      <c r="I11"/>
      <c r="J11"/>
    </row>
    <row r="12" spans="1:11" s="1" customFormat="1" x14ac:dyDescent="0.25">
      <c r="A12" s="11" t="s">
        <v>52</v>
      </c>
      <c r="B12" s="13" t="s">
        <v>210</v>
      </c>
      <c r="C12"/>
      <c r="D12"/>
      <c r="E12"/>
      <c r="F12"/>
      <c r="G12"/>
      <c r="H12"/>
      <c r="I12"/>
      <c r="J12"/>
    </row>
    <row r="13" spans="1:11" s="1" customFormat="1" ht="13" x14ac:dyDescent="0.3">
      <c r="A13" s="11" t="s">
        <v>50</v>
      </c>
      <c r="B13" s="13" t="s">
        <v>332</v>
      </c>
      <c r="C13" s="15"/>
      <c r="D13" s="15"/>
      <c r="E13"/>
      <c r="F13"/>
      <c r="G13"/>
      <c r="H13"/>
      <c r="I13"/>
      <c r="J13"/>
    </row>
    <row r="14" spans="1:11" x14ac:dyDescent="0.25">
      <c r="A14" s="11" t="s">
        <v>53</v>
      </c>
      <c r="B14" s="13" t="s">
        <v>325</v>
      </c>
    </row>
    <row r="15" spans="1:11" x14ac:dyDescent="0.25">
      <c r="A15" s="11" t="s">
        <v>54</v>
      </c>
      <c r="B15" s="13" t="s">
        <v>333</v>
      </c>
    </row>
    <row r="16" spans="1:11" x14ac:dyDescent="0.25">
      <c r="A16" s="11" t="s">
        <v>55</v>
      </c>
      <c r="B16" s="13" t="s">
        <v>334</v>
      </c>
    </row>
    <row r="17" spans="1:2" x14ac:dyDescent="0.25">
      <c r="A17" s="11" t="s">
        <v>56</v>
      </c>
      <c r="B17" s="13" t="s">
        <v>335</v>
      </c>
    </row>
    <row r="18" spans="1:2" x14ac:dyDescent="0.25">
      <c r="A18" s="11" t="s">
        <v>57</v>
      </c>
      <c r="B18" s="13" t="s">
        <v>212</v>
      </c>
    </row>
    <row r="19" spans="1:2" x14ac:dyDescent="0.25">
      <c r="A19" s="11" t="s">
        <v>58</v>
      </c>
      <c r="B19" s="13" t="s">
        <v>336</v>
      </c>
    </row>
    <row r="20" spans="1:2" x14ac:dyDescent="0.25">
      <c r="A20" s="11" t="s">
        <v>59</v>
      </c>
      <c r="B20" s="13" t="s">
        <v>337</v>
      </c>
    </row>
    <row r="22" spans="1:2" x14ac:dyDescent="0.25">
      <c r="A22" s="11"/>
    </row>
    <row r="23" spans="1:2" x14ac:dyDescent="0.25">
      <c r="A23" s="11"/>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Normal="100" workbookViewId="0">
      <selection activeCell="J24" sqref="J24"/>
    </sheetView>
  </sheetViews>
  <sheetFormatPr defaultRowHeight="12.5" x14ac:dyDescent="0.25"/>
  <cols>
    <col min="1" max="14" width="15.54296875" customWidth="1"/>
  </cols>
  <sheetData>
    <row r="1" spans="1:14" ht="18" x14ac:dyDescent="0.4">
      <c r="A1" s="56" t="s">
        <v>0</v>
      </c>
      <c r="B1" s="56"/>
      <c r="C1" s="56"/>
      <c r="D1" s="57"/>
      <c r="E1" s="57"/>
      <c r="F1" s="35"/>
      <c r="G1" s="35"/>
      <c r="H1" s="35"/>
      <c r="I1" s="35"/>
      <c r="J1" s="35"/>
      <c r="K1" s="35"/>
      <c r="L1" s="35"/>
      <c r="M1" s="35"/>
    </row>
    <row r="2" spans="1:14" ht="17.5" x14ac:dyDescent="0.35">
      <c r="A2" s="58"/>
      <c r="B2" s="58"/>
      <c r="C2" s="58"/>
      <c r="D2" s="59"/>
      <c r="E2" s="59"/>
      <c r="G2" s="35"/>
      <c r="H2" s="35"/>
      <c r="I2" s="35"/>
      <c r="J2" s="35"/>
      <c r="K2" s="35"/>
      <c r="L2" s="35"/>
      <c r="M2" s="35"/>
    </row>
    <row r="3" spans="1:14" ht="18" x14ac:dyDescent="0.4">
      <c r="A3" s="60" t="s">
        <v>394</v>
      </c>
      <c r="B3" s="60"/>
      <c r="C3" s="60"/>
      <c r="D3" s="57"/>
      <c r="E3" s="57"/>
      <c r="F3" s="35"/>
      <c r="G3" s="35"/>
      <c r="H3" s="35"/>
      <c r="I3" s="35"/>
      <c r="J3" s="35"/>
      <c r="K3" s="35"/>
      <c r="L3" s="35"/>
      <c r="M3" s="35"/>
    </row>
    <row r="4" spans="1:14" ht="18" x14ac:dyDescent="0.4">
      <c r="A4" s="60"/>
      <c r="B4" s="60"/>
      <c r="C4" s="60"/>
      <c r="D4" s="57"/>
      <c r="E4" s="57"/>
      <c r="F4" s="35"/>
      <c r="G4" s="35"/>
      <c r="H4" s="35"/>
      <c r="I4" s="35"/>
      <c r="J4" s="35"/>
      <c r="K4" s="35"/>
      <c r="L4" s="35"/>
      <c r="M4" s="35"/>
    </row>
    <row r="5" spans="1:14" x14ac:dyDescent="0.25">
      <c r="A5" s="61"/>
      <c r="B5" s="61"/>
      <c r="C5" s="61"/>
      <c r="D5" s="62"/>
      <c r="E5" s="62"/>
      <c r="F5" s="62"/>
      <c r="G5" s="62"/>
      <c r="H5" s="62"/>
      <c r="I5" s="62"/>
      <c r="J5" s="62"/>
      <c r="K5" s="62"/>
      <c r="L5" s="62"/>
      <c r="M5" s="62"/>
    </row>
    <row r="6" spans="1:14" ht="18" x14ac:dyDescent="0.4">
      <c r="A6" s="61"/>
      <c r="B6" s="61"/>
      <c r="C6" s="60"/>
      <c r="D6" s="57"/>
      <c r="E6" s="57"/>
      <c r="F6" s="35"/>
      <c r="G6" s="35"/>
      <c r="H6" s="35"/>
      <c r="I6" s="35"/>
      <c r="J6" s="35"/>
      <c r="K6" s="35"/>
      <c r="L6" s="35"/>
      <c r="M6" s="35"/>
    </row>
    <row r="7" spans="1:14" s="12" customFormat="1" ht="52" x14ac:dyDescent="0.25">
      <c r="A7" s="81" t="s">
        <v>233</v>
      </c>
      <c r="B7" s="81" t="s">
        <v>234</v>
      </c>
      <c r="C7" s="82" t="s">
        <v>219</v>
      </c>
      <c r="D7" s="81" t="s">
        <v>220</v>
      </c>
      <c r="E7" s="82" t="s">
        <v>230</v>
      </c>
      <c r="F7" s="82" t="s">
        <v>231</v>
      </c>
      <c r="G7" s="82" t="s">
        <v>84</v>
      </c>
      <c r="H7" s="82" t="s">
        <v>232</v>
      </c>
      <c r="I7" s="82" t="s">
        <v>309</v>
      </c>
      <c r="J7" s="82" t="s">
        <v>221</v>
      </c>
      <c r="K7" s="82" t="s">
        <v>222</v>
      </c>
      <c r="L7" s="82" t="s">
        <v>79</v>
      </c>
      <c r="M7" s="82" t="s">
        <v>99</v>
      </c>
      <c r="N7" s="83" t="s">
        <v>235</v>
      </c>
    </row>
    <row r="8" spans="1:14" ht="13" x14ac:dyDescent="0.3">
      <c r="A8" s="64" t="s">
        <v>51</v>
      </c>
      <c r="B8" s="64" t="s">
        <v>52</v>
      </c>
      <c r="C8" s="64" t="s">
        <v>50</v>
      </c>
      <c r="D8" s="64" t="s">
        <v>53</v>
      </c>
      <c r="E8" s="64" t="s">
        <v>54</v>
      </c>
      <c r="F8" s="64" t="s">
        <v>55</v>
      </c>
      <c r="G8" s="64" t="s">
        <v>56</v>
      </c>
      <c r="H8" s="64" t="s">
        <v>57</v>
      </c>
      <c r="I8" s="64" t="s">
        <v>58</v>
      </c>
      <c r="J8" s="64" t="s">
        <v>59</v>
      </c>
      <c r="K8" s="64" t="s">
        <v>60</v>
      </c>
      <c r="L8" s="64" t="s">
        <v>61</v>
      </c>
      <c r="M8" s="64" t="s">
        <v>62</v>
      </c>
      <c r="N8" s="64" t="s">
        <v>63</v>
      </c>
    </row>
    <row r="9" spans="1:14" x14ac:dyDescent="0.25">
      <c r="A9" s="150"/>
      <c r="B9" s="150"/>
      <c r="C9" s="150"/>
      <c r="D9" s="150"/>
      <c r="E9" s="150"/>
      <c r="F9" s="66"/>
      <c r="G9" s="150"/>
      <c r="H9" s="150"/>
      <c r="I9" s="150"/>
      <c r="J9" s="150"/>
      <c r="K9" s="150" t="e">
        <f>J9/I9</f>
        <v>#DIV/0!</v>
      </c>
      <c r="L9" s="150"/>
      <c r="M9" s="150"/>
      <c r="N9" s="149"/>
    </row>
    <row r="10" spans="1:14" ht="15.5" x14ac:dyDescent="0.35">
      <c r="A10" s="11" t="s">
        <v>223</v>
      </c>
      <c r="B10" s="14"/>
      <c r="C10" s="35"/>
      <c r="D10" s="35"/>
      <c r="E10" s="35"/>
      <c r="F10" s="35"/>
      <c r="G10" s="35"/>
      <c r="H10" s="35"/>
      <c r="I10" s="35"/>
      <c r="J10" s="35"/>
      <c r="K10" s="35"/>
      <c r="L10" s="35"/>
      <c r="M10" s="35"/>
    </row>
    <row r="11" spans="1:14" ht="15.5" x14ac:dyDescent="0.35">
      <c r="A11" s="11" t="s">
        <v>51</v>
      </c>
      <c r="B11" s="84" t="s">
        <v>379</v>
      </c>
      <c r="C11" s="35"/>
      <c r="D11" s="35"/>
      <c r="E11" s="35"/>
      <c r="F11" s="35"/>
      <c r="G11" s="35"/>
      <c r="H11" s="35"/>
      <c r="I11" s="35"/>
      <c r="J11" s="35"/>
      <c r="K11" s="35"/>
      <c r="L11" s="35"/>
    </row>
    <row r="12" spans="1:14" ht="15.5" x14ac:dyDescent="0.35">
      <c r="A12" s="11" t="s">
        <v>52</v>
      </c>
      <c r="B12" s="12" t="s">
        <v>378</v>
      </c>
      <c r="C12" s="35"/>
      <c r="D12" s="35"/>
      <c r="E12" s="35"/>
      <c r="F12" s="35"/>
      <c r="G12" s="35"/>
      <c r="H12" s="35"/>
      <c r="I12" s="35"/>
      <c r="J12" s="35"/>
      <c r="K12" s="35"/>
      <c r="L12" s="35"/>
    </row>
    <row r="13" spans="1:14" ht="15.5" x14ac:dyDescent="0.35">
      <c r="A13" s="11" t="s">
        <v>50</v>
      </c>
      <c r="B13" s="84" t="s">
        <v>224</v>
      </c>
      <c r="C13" s="35"/>
      <c r="D13" s="35"/>
      <c r="E13" s="35"/>
      <c r="F13" s="35"/>
      <c r="G13" s="35"/>
      <c r="H13" s="35"/>
      <c r="I13" s="35"/>
      <c r="J13" s="35"/>
      <c r="K13" s="35"/>
      <c r="L13" s="35"/>
    </row>
    <row r="14" spans="1:14" ht="15.5" x14ac:dyDescent="0.35">
      <c r="A14" s="11" t="s">
        <v>53</v>
      </c>
      <c r="B14" s="84" t="s">
        <v>225</v>
      </c>
      <c r="C14" s="35"/>
      <c r="D14" s="35"/>
      <c r="E14" s="35"/>
      <c r="F14" s="35"/>
      <c r="G14" s="35"/>
      <c r="H14" s="35"/>
      <c r="I14" s="35"/>
      <c r="J14" s="35"/>
      <c r="K14" s="35"/>
      <c r="L14" s="35"/>
    </row>
    <row r="15" spans="1:14" ht="15.5" x14ac:dyDescent="0.35">
      <c r="A15" s="11" t="s">
        <v>54</v>
      </c>
      <c r="B15" s="84" t="s">
        <v>226</v>
      </c>
      <c r="C15" s="35"/>
      <c r="D15" s="35"/>
      <c r="E15" s="35"/>
      <c r="F15" s="35"/>
      <c r="G15" s="35"/>
      <c r="H15" s="35"/>
      <c r="I15" s="35"/>
      <c r="J15" s="35"/>
      <c r="K15" s="35"/>
      <c r="L15" s="35"/>
    </row>
    <row r="16" spans="1:14" ht="15.5" x14ac:dyDescent="0.35">
      <c r="A16" s="11" t="s">
        <v>55</v>
      </c>
      <c r="B16" s="84" t="s">
        <v>237</v>
      </c>
      <c r="C16" s="35"/>
      <c r="D16" s="35"/>
      <c r="E16" s="35"/>
      <c r="F16" s="35"/>
      <c r="G16" s="35"/>
      <c r="H16" s="35"/>
      <c r="I16" s="35"/>
      <c r="J16" s="35"/>
      <c r="K16" s="35"/>
      <c r="L16" s="35"/>
    </row>
    <row r="17" spans="1:13" ht="15.5" x14ac:dyDescent="0.35">
      <c r="A17" s="11" t="s">
        <v>56</v>
      </c>
      <c r="B17" s="85" t="s">
        <v>238</v>
      </c>
      <c r="C17" s="35"/>
      <c r="D17" s="35"/>
      <c r="E17" s="35"/>
      <c r="F17" s="35"/>
      <c r="G17" s="35"/>
      <c r="H17" s="35"/>
      <c r="I17" s="35"/>
      <c r="J17" s="35"/>
      <c r="K17" s="35"/>
      <c r="L17" s="35"/>
    </row>
    <row r="18" spans="1:13" ht="15.5" x14ac:dyDescent="0.35">
      <c r="A18" s="11" t="s">
        <v>57</v>
      </c>
      <c r="B18" s="84" t="s">
        <v>236</v>
      </c>
      <c r="C18" s="35"/>
      <c r="D18" s="35"/>
      <c r="E18" s="35"/>
      <c r="F18" s="35"/>
      <c r="G18" s="35"/>
      <c r="H18" s="35"/>
      <c r="I18" s="35"/>
      <c r="J18" s="35"/>
      <c r="K18" s="35"/>
      <c r="L18" s="35"/>
    </row>
    <row r="19" spans="1:13" ht="15.5" x14ac:dyDescent="0.35">
      <c r="A19" s="11" t="s">
        <v>58</v>
      </c>
      <c r="B19" s="84" t="s">
        <v>314</v>
      </c>
      <c r="C19" s="35"/>
      <c r="D19" s="35"/>
      <c r="E19" s="35"/>
      <c r="F19" s="35"/>
      <c r="G19" s="35"/>
      <c r="H19" s="35"/>
      <c r="I19" s="35"/>
      <c r="J19" s="35"/>
      <c r="K19" s="35"/>
      <c r="L19" s="35"/>
    </row>
    <row r="20" spans="1:13" ht="15.5" x14ac:dyDescent="0.35">
      <c r="A20" s="11" t="s">
        <v>59</v>
      </c>
      <c r="B20" s="84" t="s">
        <v>227</v>
      </c>
      <c r="C20" s="35"/>
      <c r="D20" s="35"/>
      <c r="E20" s="35"/>
      <c r="F20" s="35"/>
      <c r="G20" s="35"/>
      <c r="H20" s="35"/>
      <c r="I20" s="35"/>
      <c r="J20" s="35"/>
      <c r="K20" s="35"/>
      <c r="L20" s="35"/>
    </row>
    <row r="21" spans="1:13" ht="15.5" x14ac:dyDescent="0.35">
      <c r="A21" s="11" t="s">
        <v>60</v>
      </c>
      <c r="B21" s="84" t="s">
        <v>228</v>
      </c>
      <c r="C21" s="35"/>
      <c r="D21" s="35"/>
      <c r="E21" s="35"/>
      <c r="F21" s="35"/>
      <c r="G21" s="35"/>
      <c r="H21" s="35"/>
      <c r="I21" s="35"/>
      <c r="J21" s="35"/>
      <c r="K21" s="35"/>
      <c r="L21" s="35"/>
    </row>
    <row r="22" spans="1:13" ht="15.5" x14ac:dyDescent="0.35">
      <c r="A22" s="11" t="s">
        <v>61</v>
      </c>
      <c r="B22" s="84" t="s">
        <v>315</v>
      </c>
      <c r="C22" s="35"/>
      <c r="D22" s="35"/>
      <c r="E22" s="35"/>
      <c r="F22" s="35"/>
      <c r="G22" s="35"/>
      <c r="H22" s="35"/>
      <c r="I22" s="35"/>
      <c r="J22" s="35"/>
      <c r="K22" s="35"/>
      <c r="L22" s="35"/>
    </row>
    <row r="23" spans="1:13" ht="15.5" x14ac:dyDescent="0.35">
      <c r="A23" s="11" t="s">
        <v>62</v>
      </c>
      <c r="B23" s="84" t="s">
        <v>229</v>
      </c>
      <c r="C23" s="35"/>
      <c r="D23" s="35"/>
      <c r="E23" s="35"/>
      <c r="F23" s="35"/>
      <c r="G23" s="35"/>
      <c r="H23" s="35"/>
      <c r="I23" s="35"/>
      <c r="J23" s="35"/>
      <c r="K23" s="35"/>
      <c r="L23" s="35"/>
    </row>
    <row r="24" spans="1:13" ht="15.5" x14ac:dyDescent="0.35">
      <c r="A24" s="11" t="s">
        <v>63</v>
      </c>
      <c r="B24" s="85" t="s">
        <v>239</v>
      </c>
      <c r="C24" s="35"/>
      <c r="D24" s="35"/>
      <c r="E24" s="35"/>
      <c r="F24" s="35"/>
      <c r="G24" s="35"/>
      <c r="H24" s="35"/>
      <c r="I24" s="35"/>
      <c r="J24" s="35"/>
      <c r="K24" s="35"/>
      <c r="L24" s="35"/>
    </row>
    <row r="25" spans="1:13" ht="15.5" x14ac:dyDescent="0.35">
      <c r="A25" s="11"/>
      <c r="C25" s="35"/>
      <c r="D25" s="35"/>
      <c r="E25" s="35"/>
      <c r="F25" s="35"/>
      <c r="G25" s="35"/>
      <c r="H25" s="35"/>
      <c r="I25" s="35"/>
      <c r="J25" s="35"/>
      <c r="K25" s="35"/>
      <c r="L25" s="35"/>
    </row>
    <row r="26" spans="1:13" ht="15.5" x14ac:dyDescent="0.35">
      <c r="A26" s="11"/>
      <c r="C26" s="35"/>
      <c r="D26" s="35"/>
      <c r="E26" s="35"/>
      <c r="F26" s="35"/>
      <c r="G26" s="35"/>
      <c r="H26" s="35"/>
      <c r="I26" s="35"/>
      <c r="J26" s="35"/>
      <c r="K26" s="35"/>
      <c r="L26" s="35"/>
    </row>
    <row r="27" spans="1:13" ht="15.5" x14ac:dyDescent="0.35">
      <c r="A27" s="14"/>
      <c r="B27" s="35"/>
      <c r="C27" s="35"/>
      <c r="D27" s="35"/>
      <c r="E27" s="35"/>
      <c r="F27" s="35"/>
      <c r="G27" s="35"/>
      <c r="H27" s="35"/>
      <c r="I27" s="35"/>
      <c r="J27" s="35"/>
      <c r="K27" s="35"/>
      <c r="L27" s="35"/>
    </row>
    <row r="28" spans="1:13" ht="15.5" x14ac:dyDescent="0.35">
      <c r="A28" s="14"/>
      <c r="B28" s="35"/>
      <c r="C28" s="35"/>
      <c r="D28" s="35"/>
      <c r="E28" s="35"/>
      <c r="F28" s="35"/>
      <c r="G28" s="35"/>
      <c r="H28" s="35"/>
      <c r="I28" s="35"/>
      <c r="J28" s="35"/>
      <c r="K28" s="35"/>
      <c r="L28" s="35"/>
    </row>
    <row r="29" spans="1:13" ht="15.5" x14ac:dyDescent="0.35">
      <c r="A29" s="14"/>
      <c r="C29" s="35"/>
      <c r="D29" s="35"/>
      <c r="E29" s="35"/>
      <c r="F29" s="35"/>
      <c r="G29" s="35"/>
      <c r="H29" s="35"/>
      <c r="I29" s="35"/>
      <c r="J29" s="35"/>
      <c r="K29" s="35"/>
      <c r="L29" s="35"/>
      <c r="M29" s="35"/>
    </row>
    <row r="30" spans="1:13" ht="15.5" x14ac:dyDescent="0.35">
      <c r="A30" s="14"/>
      <c r="B30" s="14"/>
      <c r="C30" s="35"/>
      <c r="D30" s="35"/>
      <c r="E30" s="35"/>
      <c r="F30" s="35"/>
      <c r="G30" s="35"/>
      <c r="H30" s="35"/>
      <c r="I30" s="35"/>
      <c r="J30" s="35"/>
      <c r="K30" s="35"/>
      <c r="L30" s="35"/>
      <c r="M30" s="35"/>
    </row>
    <row r="31" spans="1:13" ht="15.5" x14ac:dyDescent="0.35">
      <c r="A31" s="35"/>
      <c r="B31" s="35"/>
      <c r="C31" s="35"/>
      <c r="D31" s="35"/>
      <c r="E31" s="35"/>
      <c r="F31" s="35"/>
      <c r="G31" s="35"/>
      <c r="H31" s="35"/>
      <c r="I31" s="35"/>
      <c r="J31" s="35"/>
      <c r="K31" s="35"/>
      <c r="L31" s="35"/>
      <c r="M31" s="35"/>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A30" sqref="A30"/>
    </sheetView>
  </sheetViews>
  <sheetFormatPr defaultColWidth="12.54296875" defaultRowHeight="15.5" x14ac:dyDescent="0.35"/>
  <cols>
    <col min="1" max="1" width="63.26953125" style="35" customWidth="1"/>
    <col min="2" max="3" width="15.54296875" style="35" customWidth="1"/>
    <col min="4" max="4" width="36.1796875" style="35" customWidth="1"/>
    <col min="5" max="5" width="12.54296875" style="35" customWidth="1"/>
    <col min="6" max="16384" width="12.54296875" style="35"/>
  </cols>
  <sheetData>
    <row r="1" spans="1:4" ht="18" x14ac:dyDescent="0.4">
      <c r="A1" s="6" t="s">
        <v>0</v>
      </c>
    </row>
    <row r="3" spans="1:4" ht="18.5" thickBot="1" x14ac:dyDescent="0.45">
      <c r="A3" s="8" t="s">
        <v>395</v>
      </c>
    </row>
    <row r="4" spans="1:4" ht="16" thickBot="1" x14ac:dyDescent="0.4">
      <c r="A4" s="86" t="s">
        <v>193</v>
      </c>
      <c r="B4" s="87" t="s">
        <v>183</v>
      </c>
      <c r="C4" s="103" t="s">
        <v>184</v>
      </c>
      <c r="D4" s="88" t="s">
        <v>194</v>
      </c>
    </row>
    <row r="5" spans="1:4" x14ac:dyDescent="0.35">
      <c r="A5" s="104" t="s">
        <v>240</v>
      </c>
      <c r="B5" s="105"/>
      <c r="C5" s="106"/>
      <c r="D5" s="107"/>
    </row>
    <row r="6" spans="1:4" x14ac:dyDescent="0.35">
      <c r="A6" s="108" t="s">
        <v>217</v>
      </c>
      <c r="B6" s="109">
        <f>B5-B7</f>
        <v>0</v>
      </c>
      <c r="C6" s="110"/>
      <c r="D6" s="89"/>
    </row>
    <row r="7" spans="1:4" ht="16" thickBot="1" x14ac:dyDescent="0.4">
      <c r="A7" s="111" t="s">
        <v>241</v>
      </c>
      <c r="B7" s="112">
        <f>B8+B9</f>
        <v>0</v>
      </c>
      <c r="C7" s="110"/>
      <c r="D7" s="97"/>
    </row>
    <row r="8" spans="1:4" ht="16" thickBot="1" x14ac:dyDescent="0.4">
      <c r="A8" s="113" t="s">
        <v>373</v>
      </c>
      <c r="B8" s="114"/>
      <c r="C8" s="115"/>
      <c r="D8" s="116"/>
    </row>
    <row r="9" spans="1:4" ht="16" thickBot="1" x14ac:dyDescent="0.4">
      <c r="A9" s="111" t="s">
        <v>303</v>
      </c>
      <c r="B9" s="117"/>
      <c r="C9" s="115"/>
      <c r="D9" s="118"/>
    </row>
    <row r="10" spans="1:4" x14ac:dyDescent="0.35">
      <c r="A10" s="108" t="s">
        <v>217</v>
      </c>
      <c r="B10" s="119">
        <f>B9-B11-B12</f>
        <v>0</v>
      </c>
      <c r="C10" s="115"/>
      <c r="D10" s="118"/>
    </row>
    <row r="11" spans="1:4" ht="16" thickBot="1" x14ac:dyDescent="0.4">
      <c r="A11" s="120" t="s">
        <v>253</v>
      </c>
      <c r="B11" s="121"/>
      <c r="C11" s="122"/>
      <c r="D11" s="123"/>
    </row>
    <row r="12" spans="1:4" x14ac:dyDescent="0.35">
      <c r="A12" s="104" t="s">
        <v>247</v>
      </c>
      <c r="B12" s="124"/>
      <c r="C12" s="125"/>
      <c r="D12" s="104"/>
    </row>
    <row r="13" spans="1:4" ht="16" thickBot="1" x14ac:dyDescent="0.4">
      <c r="A13" s="111" t="s">
        <v>217</v>
      </c>
      <c r="B13" s="126">
        <f>B12-B14</f>
        <v>0</v>
      </c>
      <c r="C13" s="127">
        <f>C14</f>
        <v>0</v>
      </c>
      <c r="D13" s="123"/>
    </row>
    <row r="14" spans="1:4" x14ac:dyDescent="0.35">
      <c r="A14" s="116" t="s">
        <v>248</v>
      </c>
      <c r="B14" s="128">
        <f>SUM(B15:B19)</f>
        <v>0</v>
      </c>
      <c r="C14" s="129">
        <f>C15+C16+C17+C18+C19</f>
        <v>0</v>
      </c>
      <c r="D14" s="116"/>
    </row>
    <row r="15" spans="1:4" x14ac:dyDescent="0.35">
      <c r="A15" s="108" t="s">
        <v>213</v>
      </c>
      <c r="B15" s="130">
        <f>B20</f>
        <v>0</v>
      </c>
      <c r="C15" s="131">
        <f>C20</f>
        <v>0</v>
      </c>
      <c r="D15" s="118"/>
    </row>
    <row r="16" spans="1:4" x14ac:dyDescent="0.35">
      <c r="A16" s="108" t="s">
        <v>273</v>
      </c>
      <c r="B16" s="132"/>
      <c r="C16" s="133"/>
      <c r="D16" s="118"/>
    </row>
    <row r="17" spans="1:4" x14ac:dyDescent="0.35">
      <c r="A17" s="108" t="s">
        <v>274</v>
      </c>
      <c r="B17" s="132"/>
      <c r="C17" s="133"/>
      <c r="D17" s="118"/>
    </row>
    <row r="18" spans="1:4" x14ac:dyDescent="0.35">
      <c r="A18" s="108" t="s">
        <v>275</v>
      </c>
      <c r="B18" s="132"/>
      <c r="C18" s="133"/>
      <c r="D18" s="118"/>
    </row>
    <row r="19" spans="1:4" ht="16" thickBot="1" x14ac:dyDescent="0.4">
      <c r="A19" s="111" t="s">
        <v>276</v>
      </c>
      <c r="B19" s="134"/>
      <c r="C19" s="135"/>
      <c r="D19" s="123"/>
    </row>
    <row r="20" spans="1:4" x14ac:dyDescent="0.35">
      <c r="A20" s="104" t="s">
        <v>243</v>
      </c>
      <c r="B20" s="136">
        <f>B21+B22+B23</f>
        <v>0</v>
      </c>
      <c r="C20" s="137">
        <f>C21+C22+C23</f>
        <v>0</v>
      </c>
      <c r="D20" s="104"/>
    </row>
    <row r="21" spans="1:4" x14ac:dyDescent="0.35">
      <c r="A21" s="108" t="s">
        <v>214</v>
      </c>
      <c r="B21" s="138"/>
      <c r="C21" s="139"/>
      <c r="D21" s="118"/>
    </row>
    <row r="22" spans="1:4" x14ac:dyDescent="0.35">
      <c r="A22" s="108" t="s">
        <v>215</v>
      </c>
      <c r="B22" s="138"/>
      <c r="C22" s="139"/>
      <c r="D22" s="118"/>
    </row>
    <row r="23" spans="1:4" ht="16" thickBot="1" x14ac:dyDescent="0.4">
      <c r="A23" s="111" t="s">
        <v>216</v>
      </c>
      <c r="B23" s="140"/>
      <c r="C23" s="141"/>
      <c r="D23" s="123"/>
    </row>
    <row r="24" spans="1:4" x14ac:dyDescent="0.35">
      <c r="A24" s="84"/>
      <c r="B24" s="84"/>
      <c r="C24" s="84"/>
      <c r="D24" s="84"/>
    </row>
    <row r="25" spans="1:4" x14ac:dyDescent="0.35">
      <c r="A25" s="91" t="s">
        <v>201</v>
      </c>
      <c r="B25" s="84"/>
      <c r="C25" s="84"/>
      <c r="D25" s="84"/>
    </row>
    <row r="26" spans="1:4" x14ac:dyDescent="0.35">
      <c r="A26" s="84" t="s">
        <v>218</v>
      </c>
      <c r="B26" s="84"/>
      <c r="C26" s="84"/>
      <c r="D26" s="84"/>
    </row>
  </sheetData>
  <pageMargins left="0.25" right="0.25" top="0.75" bottom="0.75" header="0.3" footer="0.3"/>
  <pageSetup paperSize="9" scale="60" orientation="landscape" horizontalDpi="300" verticalDpi="30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85" zoomScaleNormal="85" workbookViewId="0">
      <selection activeCell="F3" sqref="F3"/>
    </sheetView>
  </sheetViews>
  <sheetFormatPr defaultRowHeight="12.5" x14ac:dyDescent="0.25"/>
  <cols>
    <col min="1" max="1" width="30.7265625" customWidth="1"/>
    <col min="2" max="3" width="22.54296875" customWidth="1"/>
    <col min="4" max="4" width="28.453125" customWidth="1"/>
  </cols>
  <sheetData>
    <row r="1" spans="1:5" s="2" customFormat="1" ht="18" x14ac:dyDescent="0.4">
      <c r="A1" s="6" t="s">
        <v>0</v>
      </c>
    </row>
    <row r="2" spans="1:5" s="2" customFormat="1" ht="17.5" x14ac:dyDescent="0.35">
      <c r="A2" s="7"/>
      <c r="B2" s="4"/>
      <c r="C2" s="4"/>
      <c r="D2" s="4"/>
      <c r="E2" s="4"/>
    </row>
    <row r="3" spans="1:5" s="2" customFormat="1" ht="18" x14ac:dyDescent="0.4">
      <c r="A3" s="8" t="s">
        <v>292</v>
      </c>
    </row>
    <row r="4" spans="1:5" s="2" customFormat="1" ht="18.5" thickBot="1" x14ac:dyDescent="0.45">
      <c r="A4" s="8"/>
    </row>
    <row r="5" spans="1:5" s="32" customFormat="1" ht="39.5" thickBot="1" x14ac:dyDescent="0.3">
      <c r="B5" s="68" t="s">
        <v>286</v>
      </c>
      <c r="C5" s="68" t="s">
        <v>287</v>
      </c>
      <c r="D5" s="69" t="s">
        <v>399</v>
      </c>
      <c r="E5" s="70"/>
    </row>
    <row r="6" spans="1:5" s="71" customFormat="1" ht="13" x14ac:dyDescent="0.3">
      <c r="B6" s="72"/>
      <c r="C6" s="72"/>
      <c r="D6" s="73"/>
    </row>
    <row r="7" spans="1:5" s="75" customFormat="1" ht="51" x14ac:dyDescent="0.25">
      <c r="A7" s="3" t="s">
        <v>297</v>
      </c>
      <c r="B7" s="74"/>
      <c r="C7" s="74"/>
      <c r="D7" s="74"/>
    </row>
    <row r="8" spans="1:5" s="75" customFormat="1" ht="13" x14ac:dyDescent="0.25">
      <c r="A8" s="3"/>
      <c r="B8" s="74"/>
      <c r="C8" s="74"/>
      <c r="D8" s="74"/>
    </row>
    <row r="9" spans="1:5" s="75" customFormat="1" ht="38.5" x14ac:dyDescent="0.25">
      <c r="A9" s="3" t="s">
        <v>298</v>
      </c>
      <c r="B9" s="74"/>
      <c r="C9" s="74"/>
      <c r="D9" s="74"/>
    </row>
    <row r="10" spans="1:5" s="75" customFormat="1" ht="13" x14ac:dyDescent="0.25">
      <c r="A10" s="3"/>
      <c r="B10" s="74"/>
      <c r="C10" s="74"/>
      <c r="D10" s="74"/>
    </row>
    <row r="11" spans="1:5" s="75" customFormat="1" ht="25.5" x14ac:dyDescent="0.25">
      <c r="A11" s="3" t="s">
        <v>299</v>
      </c>
      <c r="B11" s="74"/>
      <c r="C11" s="74"/>
      <c r="D11" s="74"/>
    </row>
    <row r="12" spans="1:5" ht="13.5" thickBot="1" x14ac:dyDescent="0.35">
      <c r="A12" s="76"/>
      <c r="B12" s="77"/>
      <c r="C12" s="77"/>
      <c r="D12" s="77"/>
    </row>
    <row r="14" spans="1:5" x14ac:dyDescent="0.25">
      <c r="A14" t="s">
        <v>288</v>
      </c>
    </row>
    <row r="15" spans="1:5" x14ac:dyDescent="0.25">
      <c r="A15" t="s">
        <v>289</v>
      </c>
    </row>
    <row r="16" spans="1:5" x14ac:dyDescent="0.25">
      <c r="A16" t="s">
        <v>290</v>
      </c>
    </row>
    <row r="17" spans="1:1" x14ac:dyDescent="0.25">
      <c r="A17" t="s">
        <v>291</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28" sqref="A28"/>
    </sheetView>
  </sheetViews>
  <sheetFormatPr defaultColWidth="12.54296875" defaultRowHeight="15.5" x14ac:dyDescent="0.35"/>
  <cols>
    <col min="1" max="1" width="58.7265625" style="35" customWidth="1"/>
    <col min="2" max="3" width="15.54296875" style="35" customWidth="1"/>
    <col min="4" max="4" width="36.1796875" style="35" customWidth="1"/>
    <col min="5" max="5" width="12.54296875" style="35" customWidth="1"/>
    <col min="6" max="16384" width="12.54296875" style="35"/>
  </cols>
  <sheetData>
    <row r="1" spans="1:4" ht="18" x14ac:dyDescent="0.4">
      <c r="A1" s="6" t="s">
        <v>0</v>
      </c>
    </row>
    <row r="3" spans="1:4" ht="18.5" thickBot="1" x14ac:dyDescent="0.45">
      <c r="A3" s="8" t="s">
        <v>396</v>
      </c>
    </row>
    <row r="4" spans="1:4" ht="16" thickBot="1" x14ac:dyDescent="0.4">
      <c r="A4" s="86" t="s">
        <v>193</v>
      </c>
      <c r="B4" s="87" t="s">
        <v>183</v>
      </c>
      <c r="C4" s="87" t="s">
        <v>184</v>
      </c>
      <c r="D4" s="88" t="s">
        <v>194</v>
      </c>
    </row>
    <row r="5" spans="1:4" x14ac:dyDescent="0.35">
      <c r="A5" s="104" t="s">
        <v>374</v>
      </c>
      <c r="B5" s="105"/>
      <c r="C5" s="106"/>
      <c r="D5" s="107"/>
    </row>
    <row r="6" spans="1:4" x14ac:dyDescent="0.35">
      <c r="A6" s="108" t="s">
        <v>217</v>
      </c>
      <c r="B6" s="109">
        <f>B5-B7</f>
        <v>0</v>
      </c>
      <c r="C6" s="110"/>
      <c r="D6" s="89"/>
    </row>
    <row r="7" spans="1:4" ht="16" thickBot="1" x14ac:dyDescent="0.4">
      <c r="A7" s="111" t="s">
        <v>199</v>
      </c>
      <c r="B7" s="142">
        <f>B8+B9</f>
        <v>0</v>
      </c>
      <c r="C7" s="110"/>
      <c r="D7" s="90"/>
    </row>
    <row r="8" spans="1:4" ht="16" thickBot="1" x14ac:dyDescent="0.4">
      <c r="A8" s="143" t="s">
        <v>373</v>
      </c>
      <c r="B8" s="144"/>
      <c r="C8" s="145"/>
      <c r="D8" s="146"/>
    </row>
    <row r="9" spans="1:4" x14ac:dyDescent="0.35">
      <c r="A9" s="116" t="s">
        <v>242</v>
      </c>
      <c r="B9" s="147"/>
      <c r="C9" s="125"/>
      <c r="D9" s="116"/>
    </row>
    <row r="10" spans="1:4" ht="16" thickBot="1" x14ac:dyDescent="0.4">
      <c r="A10" s="111" t="s">
        <v>217</v>
      </c>
      <c r="B10" s="126">
        <f>B9-B11</f>
        <v>0</v>
      </c>
      <c r="C10" s="127">
        <f>C11</f>
        <v>0</v>
      </c>
      <c r="D10" s="123"/>
    </row>
    <row r="11" spans="1:4" x14ac:dyDescent="0.35">
      <c r="A11" s="116" t="s">
        <v>200</v>
      </c>
      <c r="B11" s="128">
        <f>SUM(B12:B16)</f>
        <v>0</v>
      </c>
      <c r="C11" s="129">
        <f>C12+C13+C14+C15+C16</f>
        <v>0</v>
      </c>
      <c r="D11" s="116"/>
    </row>
    <row r="12" spans="1:4" x14ac:dyDescent="0.35">
      <c r="A12" s="108" t="s">
        <v>213</v>
      </c>
      <c r="B12" s="130">
        <f>B17</f>
        <v>0</v>
      </c>
      <c r="C12" s="131">
        <f>C17</f>
        <v>0</v>
      </c>
      <c r="D12" s="118"/>
    </row>
    <row r="13" spans="1:4" x14ac:dyDescent="0.35">
      <c r="A13" s="108" t="s">
        <v>273</v>
      </c>
      <c r="B13" s="132"/>
      <c r="C13" s="133"/>
      <c r="D13" s="118"/>
    </row>
    <row r="14" spans="1:4" x14ac:dyDescent="0.35">
      <c r="A14" s="108" t="s">
        <v>274</v>
      </c>
      <c r="B14" s="132"/>
      <c r="C14" s="133"/>
      <c r="D14" s="118"/>
    </row>
    <row r="15" spans="1:4" x14ac:dyDescent="0.35">
      <c r="A15" s="108" t="s">
        <v>275</v>
      </c>
      <c r="B15" s="132"/>
      <c r="C15" s="133"/>
      <c r="D15" s="118"/>
    </row>
    <row r="16" spans="1:4" ht="16" thickBot="1" x14ac:dyDescent="0.4">
      <c r="A16" s="111" t="s">
        <v>276</v>
      </c>
      <c r="B16" s="134"/>
      <c r="C16" s="135"/>
      <c r="D16" s="123"/>
    </row>
    <row r="17" spans="1:4" x14ac:dyDescent="0.35">
      <c r="A17" s="104" t="s">
        <v>244</v>
      </c>
      <c r="B17" s="136">
        <f>B18+B19+B20</f>
        <v>0</v>
      </c>
      <c r="C17" s="137">
        <f>C18+C19+C20</f>
        <v>0</v>
      </c>
      <c r="D17" s="104"/>
    </row>
    <row r="18" spans="1:4" x14ac:dyDescent="0.35">
      <c r="A18" s="108" t="s">
        <v>214</v>
      </c>
      <c r="B18" s="138"/>
      <c r="C18" s="139"/>
      <c r="D18" s="118"/>
    </row>
    <row r="19" spans="1:4" x14ac:dyDescent="0.35">
      <c r="A19" s="108" t="s">
        <v>215</v>
      </c>
      <c r="B19" s="138"/>
      <c r="C19" s="139"/>
      <c r="D19" s="118"/>
    </row>
    <row r="20" spans="1:4" ht="16" thickBot="1" x14ac:dyDescent="0.4">
      <c r="A20" s="111" t="s">
        <v>216</v>
      </c>
      <c r="B20" s="140"/>
      <c r="C20" s="141"/>
      <c r="D20" s="123"/>
    </row>
    <row r="21" spans="1:4" x14ac:dyDescent="0.35">
      <c r="A21" s="84"/>
      <c r="B21" s="84"/>
      <c r="C21" s="84"/>
      <c r="D21" s="84"/>
    </row>
    <row r="22" spans="1:4" x14ac:dyDescent="0.35">
      <c r="A22" s="91" t="s">
        <v>201</v>
      </c>
      <c r="B22" s="84"/>
      <c r="C22" s="84"/>
      <c r="D22" s="84"/>
    </row>
    <row r="23" spans="1:4" x14ac:dyDescent="0.35">
      <c r="A23" s="84" t="s">
        <v>218</v>
      </c>
      <c r="B23" s="84"/>
      <c r="C23" s="84"/>
      <c r="D23" s="84"/>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A18" sqref="A18"/>
    </sheetView>
  </sheetViews>
  <sheetFormatPr defaultColWidth="12.54296875" defaultRowHeight="15.5" x14ac:dyDescent="0.35"/>
  <cols>
    <col min="1" max="1" width="53.1796875" style="35" bestFit="1" customWidth="1"/>
    <col min="2" max="2" width="15.54296875" style="35" customWidth="1"/>
    <col min="3" max="3" width="36.1796875" style="35" customWidth="1"/>
    <col min="4" max="4" width="12.54296875" style="35" customWidth="1"/>
    <col min="5" max="16384" width="12.54296875" style="35"/>
  </cols>
  <sheetData>
    <row r="1" spans="1:3" ht="18" x14ac:dyDescent="0.4">
      <c r="A1" s="6" t="s">
        <v>0</v>
      </c>
    </row>
    <row r="3" spans="1:3" ht="18.5" thickBot="1" x14ac:dyDescent="0.45">
      <c r="A3" s="8" t="s">
        <v>397</v>
      </c>
    </row>
    <row r="4" spans="1:3" ht="16" thickBot="1" x14ac:dyDescent="0.4">
      <c r="A4" s="86" t="s">
        <v>193</v>
      </c>
      <c r="B4" s="87" t="s">
        <v>183</v>
      </c>
      <c r="C4" s="88" t="s">
        <v>194</v>
      </c>
    </row>
    <row r="5" spans="1:3" x14ac:dyDescent="0.35">
      <c r="A5" s="92" t="s">
        <v>249</v>
      </c>
      <c r="B5" s="93">
        <f>SUMIF('G-4.1 SG&amp;A listing'!C:C,"Yes",'G-4.1 SG&amp;A listing'!E:E)</f>
        <v>0</v>
      </c>
      <c r="C5" s="94" t="s">
        <v>300</v>
      </c>
    </row>
    <row r="6" spans="1:3" ht="16" thickBot="1" x14ac:dyDescent="0.4">
      <c r="A6" s="95" t="s">
        <v>217</v>
      </c>
      <c r="B6" s="96">
        <f>B5-B7</f>
        <v>0</v>
      </c>
      <c r="C6" s="97"/>
    </row>
    <row r="7" spans="1:3" x14ac:dyDescent="0.35">
      <c r="A7" s="92" t="s">
        <v>250</v>
      </c>
      <c r="B7" s="93">
        <f>SUM(B8:B12)</f>
        <v>0</v>
      </c>
      <c r="C7" s="94"/>
    </row>
    <row r="8" spans="1:3" x14ac:dyDescent="0.35">
      <c r="A8" s="98" t="s">
        <v>246</v>
      </c>
      <c r="B8" s="99"/>
      <c r="C8" s="89"/>
    </row>
    <row r="9" spans="1:3" x14ac:dyDescent="0.35">
      <c r="A9" s="98" t="s">
        <v>245</v>
      </c>
      <c r="B9" s="99"/>
      <c r="C9" s="89"/>
    </row>
    <row r="10" spans="1:3" x14ac:dyDescent="0.35">
      <c r="A10" s="98" t="s">
        <v>251</v>
      </c>
      <c r="B10" s="100"/>
      <c r="C10" s="89"/>
    </row>
    <row r="11" spans="1:3" x14ac:dyDescent="0.35">
      <c r="A11" s="98" t="s">
        <v>272</v>
      </c>
      <c r="B11" s="100"/>
      <c r="C11" s="89"/>
    </row>
    <row r="12" spans="1:3" ht="16" thickBot="1" x14ac:dyDescent="0.4">
      <c r="A12" s="101" t="s">
        <v>252</v>
      </c>
      <c r="B12" s="102"/>
      <c r="C12" s="90"/>
    </row>
    <row r="13" spans="1:3" x14ac:dyDescent="0.35">
      <c r="A13" s="84"/>
      <c r="B13" s="84"/>
      <c r="C13" s="84"/>
    </row>
    <row r="14" spans="1:3" x14ac:dyDescent="0.35">
      <c r="A14" s="91" t="s">
        <v>201</v>
      </c>
      <c r="B14" s="84"/>
      <c r="C14" s="84"/>
    </row>
    <row r="15" spans="1:3" x14ac:dyDescent="0.35">
      <c r="A15" s="84" t="s">
        <v>218</v>
      </c>
      <c r="B15" s="84"/>
      <c r="C15" s="84"/>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47"/>
  <sheetViews>
    <sheetView showZeros="0" zoomScale="70" zoomScaleNormal="70" workbookViewId="0">
      <selection activeCell="E7" sqref="E7"/>
    </sheetView>
  </sheetViews>
  <sheetFormatPr defaultRowHeight="12.5" x14ac:dyDescent="0.25"/>
  <cols>
    <col min="1" max="1" width="20.7265625" style="10" customWidth="1"/>
    <col min="2" max="2" width="10.7265625" customWidth="1"/>
    <col min="3" max="12" width="11.54296875" customWidth="1"/>
    <col min="13" max="13" width="10.7265625" customWidth="1"/>
    <col min="14" max="14" width="13.26953125" customWidth="1"/>
    <col min="15" max="37" width="10.7265625" customWidth="1"/>
    <col min="38" max="39" width="11.453125" bestFit="1" customWidth="1"/>
    <col min="40" max="41" width="10.7265625" customWidth="1"/>
  </cols>
  <sheetData>
    <row r="1" spans="1:44" s="2" customFormat="1" ht="18" x14ac:dyDescent="0.4">
      <c r="A1" s="6" t="s">
        <v>0</v>
      </c>
    </row>
    <row r="2" spans="1:44" s="2" customFormat="1" ht="17.5" x14ac:dyDescent="0.35">
      <c r="A2" s="7"/>
      <c r="B2" s="4"/>
      <c r="C2" s="4"/>
      <c r="D2" s="4"/>
      <c r="E2" s="4"/>
      <c r="F2" s="4"/>
      <c r="G2" s="4"/>
      <c r="H2" s="4"/>
      <c r="I2" s="4"/>
      <c r="J2" s="4"/>
      <c r="K2" s="4"/>
      <c r="L2" s="4"/>
      <c r="M2" s="4"/>
      <c r="N2" s="4"/>
      <c r="O2" s="4"/>
    </row>
    <row r="3" spans="1:44" s="2" customFormat="1" ht="18" x14ac:dyDescent="0.4">
      <c r="A3" s="8" t="s">
        <v>307</v>
      </c>
    </row>
    <row r="4" spans="1:44" s="2" customFormat="1" ht="17.5" x14ac:dyDescent="0.35">
      <c r="A4" s="21"/>
      <c r="B4" s="22"/>
      <c r="C4" s="22"/>
      <c r="D4" s="22"/>
      <c r="E4" s="22"/>
      <c r="F4" s="22"/>
      <c r="G4" s="22"/>
      <c r="H4" s="22"/>
      <c r="I4" s="22"/>
      <c r="J4" s="22"/>
      <c r="K4" s="22"/>
      <c r="L4" s="22"/>
      <c r="M4" s="22"/>
      <c r="N4" s="22"/>
      <c r="O4" s="22"/>
      <c r="P4" s="22"/>
      <c r="Q4" s="22"/>
      <c r="R4" s="22"/>
      <c r="S4" s="22"/>
      <c r="T4" s="22"/>
      <c r="U4" s="22"/>
      <c r="V4" s="22"/>
      <c r="W4" s="22"/>
      <c r="X4" s="22"/>
      <c r="Y4" s="22"/>
      <c r="Z4" s="22"/>
      <c r="AF4" s="22"/>
      <c r="AG4" s="22"/>
      <c r="AI4" s="22"/>
      <c r="AK4" s="22"/>
      <c r="AM4" s="22"/>
      <c r="AN4" s="22"/>
      <c r="AO4" s="22"/>
      <c r="AP4" s="22"/>
      <c r="AR4" s="22"/>
    </row>
    <row r="5" spans="1:44" s="23" customFormat="1" ht="91" x14ac:dyDescent="0.25">
      <c r="A5" s="21" t="s">
        <v>82</v>
      </c>
      <c r="B5" s="22" t="s">
        <v>83</v>
      </c>
      <c r="C5" s="158" t="s">
        <v>347</v>
      </c>
      <c r="D5" s="158" t="s">
        <v>348</v>
      </c>
      <c r="E5" s="158" t="s">
        <v>349</v>
      </c>
      <c r="F5" s="79" t="s">
        <v>350</v>
      </c>
      <c r="G5" s="79" t="s">
        <v>383</v>
      </c>
      <c r="H5" s="79" t="s">
        <v>352</v>
      </c>
      <c r="I5" s="79" t="s">
        <v>353</v>
      </c>
      <c r="J5" s="79" t="s">
        <v>354</v>
      </c>
      <c r="K5" s="79" t="s">
        <v>355</v>
      </c>
      <c r="L5" s="79" t="s">
        <v>381</v>
      </c>
      <c r="M5" s="22" t="s">
        <v>84</v>
      </c>
      <c r="N5" s="22" t="s">
        <v>85</v>
      </c>
      <c r="O5" s="22" t="s">
        <v>86</v>
      </c>
      <c r="P5" s="22" t="s">
        <v>103</v>
      </c>
      <c r="Q5" s="22" t="s">
        <v>87</v>
      </c>
      <c r="R5" s="22" t="s">
        <v>99</v>
      </c>
      <c r="S5" s="22" t="s">
        <v>112</v>
      </c>
      <c r="T5" s="22" t="s">
        <v>309</v>
      </c>
      <c r="U5" s="22" t="s">
        <v>89</v>
      </c>
      <c r="V5" s="22" t="s">
        <v>141</v>
      </c>
      <c r="W5" s="22" t="s">
        <v>77</v>
      </c>
      <c r="X5" s="22" t="s">
        <v>78</v>
      </c>
      <c r="Y5" s="22" t="s">
        <v>90</v>
      </c>
      <c r="Z5" s="22" t="s">
        <v>92</v>
      </c>
      <c r="AA5" s="22" t="s">
        <v>110</v>
      </c>
      <c r="AB5" s="22" t="s">
        <v>368</v>
      </c>
      <c r="AC5" s="22" t="s">
        <v>117</v>
      </c>
      <c r="AD5" s="22" t="s">
        <v>80</v>
      </c>
      <c r="AE5" s="22" t="s">
        <v>369</v>
      </c>
      <c r="AF5" s="22" t="s">
        <v>81</v>
      </c>
      <c r="AG5" s="22" t="s">
        <v>118</v>
      </c>
      <c r="AH5" s="22" t="s">
        <v>96</v>
      </c>
      <c r="AI5" s="22" t="s">
        <v>119</v>
      </c>
      <c r="AJ5" s="22" t="s">
        <v>97</v>
      </c>
      <c r="AK5" s="22" t="s">
        <v>120</v>
      </c>
      <c r="AL5" s="22" t="s">
        <v>121</v>
      </c>
      <c r="AM5" s="22" t="s">
        <v>122</v>
      </c>
      <c r="AN5" s="22" t="s">
        <v>375</v>
      </c>
      <c r="AO5" s="22" t="s">
        <v>285</v>
      </c>
    </row>
    <row r="6" spans="1:44" s="19" customFormat="1" ht="26" x14ac:dyDescent="0.3">
      <c r="A6" s="19" t="s">
        <v>51</v>
      </c>
      <c r="B6" s="19" t="s">
        <v>52</v>
      </c>
      <c r="C6" s="159" t="s">
        <v>255</v>
      </c>
      <c r="D6" s="159" t="s">
        <v>255</v>
      </c>
      <c r="E6" s="159" t="s">
        <v>254</v>
      </c>
      <c r="F6" s="19" t="s">
        <v>53</v>
      </c>
      <c r="G6" s="148" t="s">
        <v>342</v>
      </c>
      <c r="H6" s="148" t="s">
        <v>343</v>
      </c>
      <c r="I6" s="148" t="s">
        <v>344</v>
      </c>
      <c r="J6" s="148" t="s">
        <v>345</v>
      </c>
      <c r="K6" s="148" t="s">
        <v>346</v>
      </c>
      <c r="L6" s="148" t="s">
        <v>380</v>
      </c>
      <c r="O6" s="19" t="s">
        <v>55</v>
      </c>
      <c r="Q6" s="19" t="s">
        <v>56</v>
      </c>
      <c r="R6" s="19" t="s">
        <v>57</v>
      </c>
      <c r="S6" s="19" t="s">
        <v>58</v>
      </c>
      <c r="T6" s="19" t="s">
        <v>59</v>
      </c>
      <c r="U6" s="19" t="s">
        <v>60</v>
      </c>
      <c r="V6" s="19" t="s">
        <v>106</v>
      </c>
      <c r="W6" s="19" t="s">
        <v>61</v>
      </c>
      <c r="X6" s="19" t="s">
        <v>62</v>
      </c>
      <c r="Y6" s="19" t="s">
        <v>63</v>
      </c>
      <c r="Z6" s="19" t="s">
        <v>64</v>
      </c>
      <c r="AA6" s="19" t="s">
        <v>108</v>
      </c>
      <c r="AB6" s="19" t="s">
        <v>65</v>
      </c>
      <c r="AC6" s="19" t="s">
        <v>113</v>
      </c>
      <c r="AD6" s="19" t="s">
        <v>66</v>
      </c>
      <c r="AE6" s="19" t="s">
        <v>107</v>
      </c>
      <c r="AF6" s="19" t="s">
        <v>67</v>
      </c>
      <c r="AG6" s="19" t="s">
        <v>133</v>
      </c>
      <c r="AH6" s="19" t="s">
        <v>68</v>
      </c>
      <c r="AI6" s="19" t="s">
        <v>134</v>
      </c>
      <c r="AJ6" s="19" t="s">
        <v>69</v>
      </c>
      <c r="AK6" s="19" t="s">
        <v>137</v>
      </c>
      <c r="AL6" s="19" t="s">
        <v>70</v>
      </c>
      <c r="AM6" s="19" t="s">
        <v>146</v>
      </c>
      <c r="AN6" s="19" t="s">
        <v>71</v>
      </c>
      <c r="AO6" s="19" t="s">
        <v>138</v>
      </c>
    </row>
    <row r="7" spans="1:44" ht="13" x14ac:dyDescent="0.3">
      <c r="A7" s="9"/>
      <c r="C7" s="159"/>
      <c r="D7" s="159"/>
      <c r="E7" s="160" t="str">
        <f>CONCATENATE(C7,"-",D7)</f>
        <v>-</v>
      </c>
      <c r="F7" s="80"/>
      <c r="G7" s="80"/>
      <c r="H7" s="80"/>
      <c r="I7" s="80"/>
      <c r="J7" s="80"/>
      <c r="K7" s="80"/>
      <c r="L7" s="80"/>
      <c r="N7" s="24"/>
      <c r="O7" s="24"/>
      <c r="P7" s="25">
        <f>VALUE(ROUNDUP(MONTH(O7)/12*4,0)*3&amp;"/"&amp;YEAR(O7))</f>
        <v>61</v>
      </c>
      <c r="S7" s="31"/>
      <c r="T7" s="30"/>
      <c r="U7" s="29"/>
      <c r="V7" s="29" t="e">
        <f>U7/T7</f>
        <v>#DIV/0!</v>
      </c>
      <c r="W7" s="29"/>
      <c r="X7" s="29"/>
      <c r="Y7" s="29"/>
      <c r="Z7" s="29">
        <f>U7-W7-X7+Y7</f>
        <v>0</v>
      </c>
      <c r="AA7" s="29" t="e">
        <f>Z7/T7</f>
        <v>#DIV/0!</v>
      </c>
      <c r="AB7" s="29"/>
      <c r="AC7" s="29" t="e">
        <f>AB7/T7</f>
        <v>#DIV/0!</v>
      </c>
      <c r="AD7" s="29"/>
      <c r="AE7" s="29" t="e">
        <f>AD7/T7</f>
        <v>#DIV/0!</v>
      </c>
      <c r="AF7" s="29"/>
      <c r="AG7" s="29" t="e">
        <f>AF7/T7</f>
        <v>#DIV/0!</v>
      </c>
      <c r="AH7" s="29"/>
      <c r="AI7" s="29" t="e">
        <f>AH7/T7</f>
        <v>#DIV/0!</v>
      </c>
      <c r="AJ7" s="29"/>
      <c r="AK7" s="29" t="e">
        <f>AJ7/T7</f>
        <v>#DIV/0!</v>
      </c>
      <c r="AL7" s="29"/>
      <c r="AM7" s="29" t="e">
        <f>AL7/T7</f>
        <v>#DIV/0!</v>
      </c>
      <c r="AN7" s="29"/>
      <c r="AO7" s="29" t="e">
        <f>AN7/T7</f>
        <v>#DIV/0!</v>
      </c>
    </row>
    <row r="8" spans="1:44" ht="13" x14ac:dyDescent="0.3">
      <c r="A8" s="9"/>
    </row>
    <row r="9" spans="1:44" x14ac:dyDescent="0.25">
      <c r="A9" s="11" t="s">
        <v>1</v>
      </c>
      <c r="B9" s="13" t="s">
        <v>34</v>
      </c>
      <c r="C9" s="13"/>
      <c r="D9" s="13"/>
      <c r="E9" s="13"/>
      <c r="F9" s="13"/>
      <c r="G9" s="13"/>
      <c r="H9" s="13"/>
      <c r="I9" s="13"/>
      <c r="J9" s="12"/>
      <c r="K9" s="12"/>
      <c r="L9" s="12"/>
    </row>
    <row r="10" spans="1:44" x14ac:dyDescent="0.25">
      <c r="A10" s="16" t="s">
        <v>2</v>
      </c>
      <c r="B10" s="17" t="s">
        <v>170</v>
      </c>
      <c r="C10" s="13"/>
      <c r="D10" s="13"/>
      <c r="E10" s="13"/>
      <c r="F10" s="13"/>
      <c r="G10" s="13"/>
      <c r="H10" s="13"/>
      <c r="I10" s="13"/>
      <c r="J10" s="12"/>
      <c r="K10" s="12"/>
      <c r="L10" s="12"/>
    </row>
    <row r="11" spans="1:44" x14ac:dyDescent="0.25">
      <c r="A11" s="11" t="s">
        <v>255</v>
      </c>
      <c r="B11" s="13" t="s">
        <v>271</v>
      </c>
      <c r="C11" s="13"/>
      <c r="D11" s="13"/>
      <c r="E11" s="13"/>
      <c r="F11" s="13"/>
      <c r="G11" s="13"/>
      <c r="H11" s="13"/>
      <c r="I11" s="13"/>
      <c r="J11" s="12"/>
      <c r="K11" s="12"/>
      <c r="L11" s="12"/>
    </row>
    <row r="12" spans="1:44" x14ac:dyDescent="0.25">
      <c r="A12" s="11" t="s">
        <v>254</v>
      </c>
      <c r="B12" s="13" t="s">
        <v>256</v>
      </c>
      <c r="C12" s="13"/>
      <c r="D12" s="13"/>
      <c r="E12" s="13"/>
      <c r="F12" s="13"/>
      <c r="G12" s="13"/>
      <c r="H12" s="13"/>
      <c r="I12" s="13"/>
      <c r="J12" s="12"/>
      <c r="K12" s="12"/>
      <c r="L12" s="12"/>
    </row>
    <row r="13" spans="1:44" x14ac:dyDescent="0.25">
      <c r="A13" s="16" t="s">
        <v>4</v>
      </c>
      <c r="B13" s="17" t="s">
        <v>28</v>
      </c>
      <c r="C13" s="13"/>
      <c r="D13" s="13"/>
      <c r="E13" s="13"/>
      <c r="F13" s="13"/>
      <c r="G13" s="13"/>
      <c r="H13" s="13"/>
      <c r="I13" s="13"/>
      <c r="J13" s="12"/>
      <c r="K13" s="12"/>
      <c r="L13" s="12"/>
    </row>
    <row r="14" spans="1:44" x14ac:dyDescent="0.25">
      <c r="A14" s="16" t="s">
        <v>356</v>
      </c>
      <c r="B14" s="17" t="s">
        <v>385</v>
      </c>
      <c r="C14" s="13"/>
      <c r="D14" s="13"/>
      <c r="E14" s="13"/>
      <c r="F14" s="13"/>
      <c r="G14" s="13"/>
      <c r="H14" s="13"/>
      <c r="I14" s="13"/>
      <c r="J14" s="12"/>
      <c r="K14" s="12"/>
      <c r="L14" s="12"/>
    </row>
    <row r="15" spans="1:44" x14ac:dyDescent="0.25">
      <c r="A15" s="16" t="s">
        <v>343</v>
      </c>
      <c r="B15" s="17" t="s">
        <v>357</v>
      </c>
      <c r="C15" s="13"/>
      <c r="D15" s="13"/>
      <c r="E15" s="13"/>
      <c r="F15" s="13"/>
      <c r="G15" s="13"/>
      <c r="H15" s="13"/>
      <c r="I15" s="13"/>
      <c r="J15" s="12"/>
      <c r="K15" s="12"/>
      <c r="L15" s="12"/>
    </row>
    <row r="16" spans="1:44" x14ac:dyDescent="0.25">
      <c r="A16" s="16" t="s">
        <v>344</v>
      </c>
      <c r="B16" s="17" t="s">
        <v>358</v>
      </c>
      <c r="C16" s="13"/>
      <c r="D16" s="13"/>
      <c r="E16" s="13"/>
      <c r="F16" s="13"/>
      <c r="G16" s="13"/>
      <c r="H16" s="13"/>
      <c r="I16" s="13"/>
      <c r="J16" s="12"/>
      <c r="K16" s="12"/>
      <c r="L16" s="12"/>
    </row>
    <row r="17" spans="1:12" x14ac:dyDescent="0.25">
      <c r="A17" s="16" t="s">
        <v>345</v>
      </c>
      <c r="B17" s="17" t="s">
        <v>359</v>
      </c>
      <c r="C17" s="13"/>
      <c r="D17" s="13"/>
      <c r="E17" s="13"/>
      <c r="F17" s="13"/>
      <c r="G17" s="13"/>
      <c r="H17" s="13"/>
      <c r="I17" s="13"/>
      <c r="J17" s="12"/>
      <c r="K17" s="12"/>
      <c r="L17" s="12"/>
    </row>
    <row r="18" spans="1:12" s="18" customFormat="1" x14ac:dyDescent="0.25">
      <c r="A18" s="16" t="s">
        <v>360</v>
      </c>
      <c r="B18" s="17" t="s">
        <v>361</v>
      </c>
      <c r="C18" s="17"/>
      <c r="D18" s="17"/>
      <c r="E18" s="17"/>
      <c r="F18" s="17"/>
      <c r="G18" s="17"/>
      <c r="H18" s="17"/>
      <c r="I18" s="17"/>
      <c r="J18" s="20"/>
      <c r="K18" s="20"/>
      <c r="L18" s="20"/>
    </row>
    <row r="19" spans="1:12" s="18" customFormat="1" x14ac:dyDescent="0.25">
      <c r="A19" s="16" t="s">
        <v>384</v>
      </c>
      <c r="B19" s="17" t="s">
        <v>382</v>
      </c>
      <c r="C19" s="17"/>
      <c r="D19" s="17"/>
      <c r="E19" s="17"/>
      <c r="F19" s="17"/>
      <c r="G19" s="17"/>
      <c r="H19" s="17"/>
      <c r="I19" s="17"/>
      <c r="J19" s="20"/>
      <c r="K19" s="20"/>
      <c r="L19" s="20"/>
    </row>
    <row r="20" spans="1:12" s="18" customFormat="1" x14ac:dyDescent="0.25">
      <c r="A20" s="16" t="s">
        <v>6</v>
      </c>
      <c r="B20" s="17" t="s">
        <v>29</v>
      </c>
      <c r="C20" s="17"/>
      <c r="D20" s="17"/>
      <c r="E20" s="17"/>
      <c r="F20" s="17"/>
      <c r="G20" s="17"/>
      <c r="H20" s="17"/>
      <c r="I20" s="17"/>
      <c r="J20" s="20"/>
      <c r="K20" s="20"/>
      <c r="L20" s="20"/>
    </row>
    <row r="21" spans="1:12" s="18" customFormat="1" x14ac:dyDescent="0.25">
      <c r="A21" s="16" t="s">
        <v>7</v>
      </c>
      <c r="B21" s="17" t="s">
        <v>181</v>
      </c>
      <c r="C21" s="17"/>
      <c r="D21" s="17"/>
      <c r="E21" s="17"/>
      <c r="F21" s="17"/>
      <c r="G21" s="17"/>
      <c r="H21" s="17"/>
      <c r="I21" s="17"/>
      <c r="J21" s="20"/>
      <c r="K21" s="20"/>
      <c r="L21" s="20"/>
    </row>
    <row r="22" spans="1:12" s="18" customFormat="1" x14ac:dyDescent="0.25">
      <c r="A22" s="16" t="s">
        <v>8</v>
      </c>
      <c r="B22" s="17" t="s">
        <v>44</v>
      </c>
      <c r="C22" s="17"/>
      <c r="D22" s="17"/>
      <c r="E22" s="17"/>
      <c r="F22" s="17"/>
      <c r="G22" s="17"/>
      <c r="H22" s="17"/>
      <c r="I22" s="17"/>
    </row>
    <row r="23" spans="1:12" s="18" customFormat="1" x14ac:dyDescent="0.25">
      <c r="A23" s="16" t="s">
        <v>9</v>
      </c>
      <c r="B23" s="17" t="s">
        <v>171</v>
      </c>
      <c r="C23" s="17"/>
      <c r="D23" s="17"/>
      <c r="E23" s="17"/>
      <c r="F23" s="17"/>
      <c r="G23" s="17"/>
      <c r="H23" s="17"/>
      <c r="I23" s="17"/>
    </row>
    <row r="24" spans="1:12" s="18" customFormat="1" x14ac:dyDescent="0.25">
      <c r="A24" s="16" t="s">
        <v>10</v>
      </c>
      <c r="B24" s="17" t="s">
        <v>310</v>
      </c>
      <c r="C24" s="17"/>
      <c r="D24" s="17"/>
      <c r="E24" s="17"/>
      <c r="F24" s="17"/>
      <c r="G24" s="17"/>
      <c r="H24" s="17"/>
      <c r="I24" s="17"/>
    </row>
    <row r="25" spans="1:12" s="18" customFormat="1" x14ac:dyDescent="0.25">
      <c r="A25" s="16" t="s">
        <v>11</v>
      </c>
      <c r="B25" s="17" t="s">
        <v>30</v>
      </c>
      <c r="C25" s="17"/>
      <c r="D25" s="17"/>
      <c r="E25" s="17"/>
      <c r="F25" s="17"/>
      <c r="G25" s="17"/>
      <c r="H25" s="17"/>
      <c r="I25" s="17"/>
    </row>
    <row r="26" spans="1:12" s="18" customFormat="1" x14ac:dyDescent="0.25">
      <c r="A26" s="16" t="s">
        <v>169</v>
      </c>
      <c r="B26" s="17" t="s">
        <v>173</v>
      </c>
      <c r="C26" s="17"/>
      <c r="D26" s="17"/>
      <c r="E26" s="17"/>
      <c r="F26" s="17"/>
      <c r="G26" s="17"/>
      <c r="H26" s="17"/>
      <c r="I26" s="17"/>
    </row>
    <row r="27" spans="1:12" s="18" customFormat="1" x14ac:dyDescent="0.25">
      <c r="A27" s="16" t="s">
        <v>12</v>
      </c>
      <c r="B27" s="17" t="s">
        <v>174</v>
      </c>
      <c r="C27" s="17"/>
      <c r="D27" s="17"/>
      <c r="E27" s="17"/>
      <c r="F27" s="17"/>
      <c r="G27" s="17"/>
      <c r="H27" s="17"/>
      <c r="I27" s="17"/>
    </row>
    <row r="28" spans="1:12" s="18" customFormat="1" x14ac:dyDescent="0.25">
      <c r="A28" s="16" t="s">
        <v>13</v>
      </c>
      <c r="B28" s="17" t="s">
        <v>263</v>
      </c>
      <c r="C28" s="17"/>
      <c r="D28" s="17"/>
      <c r="E28" s="17"/>
      <c r="F28" s="17"/>
      <c r="G28" s="17"/>
      <c r="H28" s="17"/>
      <c r="I28" s="17"/>
    </row>
    <row r="29" spans="1:12" s="18" customFormat="1" x14ac:dyDescent="0.25">
      <c r="A29" s="16" t="s">
        <v>14</v>
      </c>
      <c r="B29" s="17" t="s">
        <v>32</v>
      </c>
      <c r="C29" s="17"/>
      <c r="D29" s="17"/>
      <c r="E29" s="17"/>
      <c r="F29" s="17"/>
      <c r="G29" s="17"/>
      <c r="H29" s="17"/>
      <c r="I29" s="17"/>
    </row>
    <row r="30" spans="1:12" s="18" customFormat="1" x14ac:dyDescent="0.25">
      <c r="A30" s="16" t="s">
        <v>15</v>
      </c>
      <c r="B30" s="17" t="s">
        <v>37</v>
      </c>
      <c r="C30" s="17"/>
      <c r="D30" s="17"/>
      <c r="E30" s="17"/>
      <c r="F30" s="17"/>
      <c r="G30" s="17"/>
      <c r="H30" s="17"/>
      <c r="I30" s="17"/>
    </row>
    <row r="31" spans="1:12" s="18" customFormat="1" x14ac:dyDescent="0.25">
      <c r="A31" s="16" t="s">
        <v>168</v>
      </c>
      <c r="B31" s="17" t="s">
        <v>172</v>
      </c>
      <c r="C31" s="17"/>
      <c r="D31" s="17"/>
      <c r="E31" s="17"/>
      <c r="F31" s="17"/>
      <c r="G31" s="17"/>
      <c r="H31" s="17"/>
      <c r="I31" s="17"/>
    </row>
    <row r="32" spans="1:12" s="18" customFormat="1" x14ac:dyDescent="0.25">
      <c r="A32" s="16" t="s">
        <v>16</v>
      </c>
      <c r="B32" s="17" t="s">
        <v>33</v>
      </c>
      <c r="C32" s="17"/>
      <c r="D32" s="17"/>
      <c r="E32" s="17"/>
      <c r="F32" s="17"/>
      <c r="G32" s="17"/>
      <c r="H32" s="17"/>
      <c r="I32" s="17"/>
    </row>
    <row r="33" spans="1:9" s="18" customFormat="1" x14ac:dyDescent="0.25">
      <c r="A33" s="16" t="s">
        <v>114</v>
      </c>
      <c r="B33" s="17" t="s">
        <v>175</v>
      </c>
      <c r="C33" s="17"/>
      <c r="D33" s="17"/>
      <c r="E33" s="17"/>
      <c r="F33" s="17"/>
      <c r="G33" s="17"/>
      <c r="H33" s="17"/>
      <c r="I33" s="17"/>
    </row>
    <row r="34" spans="1:9" s="18" customFormat="1" x14ac:dyDescent="0.25">
      <c r="A34" s="16" t="s">
        <v>17</v>
      </c>
      <c r="B34" s="17" t="s">
        <v>45</v>
      </c>
      <c r="C34" s="17"/>
      <c r="D34" s="17"/>
      <c r="E34" s="17"/>
      <c r="F34" s="17"/>
      <c r="G34" s="17"/>
      <c r="H34" s="17"/>
      <c r="I34" s="17"/>
    </row>
    <row r="35" spans="1:9" s="18" customFormat="1" x14ac:dyDescent="0.25">
      <c r="A35" s="16" t="s">
        <v>148</v>
      </c>
      <c r="B35" s="17" t="s">
        <v>176</v>
      </c>
      <c r="C35" s="17"/>
      <c r="D35" s="17"/>
      <c r="E35" s="17"/>
      <c r="F35" s="17"/>
      <c r="G35" s="17"/>
      <c r="H35" s="17"/>
      <c r="I35" s="17"/>
    </row>
    <row r="36" spans="1:9" s="18" customFormat="1" x14ac:dyDescent="0.25">
      <c r="A36" s="16" t="s">
        <v>18</v>
      </c>
      <c r="B36" s="17" t="s">
        <v>46</v>
      </c>
      <c r="C36" s="17"/>
      <c r="D36" s="17"/>
      <c r="E36" s="17"/>
      <c r="F36" s="17"/>
      <c r="G36" s="17"/>
      <c r="H36" s="17"/>
      <c r="I36" s="17"/>
    </row>
    <row r="37" spans="1:9" s="18" customFormat="1" x14ac:dyDescent="0.25">
      <c r="A37" s="16" t="s">
        <v>149</v>
      </c>
      <c r="B37" s="17" t="s">
        <v>177</v>
      </c>
      <c r="C37" s="17"/>
      <c r="D37" s="17"/>
      <c r="E37" s="17"/>
      <c r="F37" s="17"/>
      <c r="G37" s="17"/>
      <c r="H37" s="17"/>
      <c r="I37" s="17"/>
    </row>
    <row r="38" spans="1:9" s="18" customFormat="1" x14ac:dyDescent="0.25">
      <c r="A38" s="16" t="s">
        <v>19</v>
      </c>
      <c r="B38" s="17" t="s">
        <v>40</v>
      </c>
      <c r="C38" s="17"/>
      <c r="D38" s="17"/>
      <c r="E38" s="17"/>
      <c r="F38" s="17"/>
      <c r="G38" s="17"/>
      <c r="H38" s="17"/>
      <c r="I38" s="17"/>
    </row>
    <row r="39" spans="1:9" s="18" customFormat="1" x14ac:dyDescent="0.25">
      <c r="A39" s="16" t="s">
        <v>150</v>
      </c>
      <c r="B39" s="17" t="s">
        <v>178</v>
      </c>
      <c r="C39" s="17"/>
      <c r="D39" s="17"/>
      <c r="E39" s="17"/>
      <c r="F39" s="17"/>
      <c r="G39" s="17"/>
      <c r="H39" s="17"/>
      <c r="I39" s="17"/>
    </row>
    <row r="40" spans="1:9" s="18" customFormat="1" x14ac:dyDescent="0.25">
      <c r="A40" s="16" t="s">
        <v>20</v>
      </c>
      <c r="B40" s="17" t="s">
        <v>41</v>
      </c>
      <c r="C40" s="17"/>
      <c r="D40" s="17"/>
      <c r="E40" s="17"/>
      <c r="F40" s="17"/>
      <c r="G40" s="17"/>
      <c r="H40" s="17"/>
      <c r="I40" s="17"/>
    </row>
    <row r="41" spans="1:9" s="18" customFormat="1" x14ac:dyDescent="0.25">
      <c r="A41" s="16" t="s">
        <v>139</v>
      </c>
      <c r="B41" s="17" t="s">
        <v>179</v>
      </c>
      <c r="C41" s="17"/>
      <c r="D41" s="17"/>
      <c r="E41" s="17"/>
      <c r="F41" s="17"/>
      <c r="G41" s="17"/>
      <c r="H41" s="17"/>
      <c r="I41" s="17"/>
    </row>
    <row r="42" spans="1:9" s="18" customFormat="1" x14ac:dyDescent="0.25">
      <c r="A42" s="16" t="s">
        <v>21</v>
      </c>
      <c r="B42" s="18" t="s">
        <v>47</v>
      </c>
    </row>
    <row r="43" spans="1:9" s="18" customFormat="1" x14ac:dyDescent="0.25">
      <c r="A43" s="16" t="s">
        <v>151</v>
      </c>
      <c r="B43" s="17" t="s">
        <v>180</v>
      </c>
      <c r="C43" s="17"/>
      <c r="D43" s="17"/>
      <c r="E43" s="17"/>
      <c r="F43" s="17"/>
      <c r="G43" s="17"/>
      <c r="H43" s="17"/>
      <c r="I43" s="17"/>
    </row>
    <row r="44" spans="1:9" s="18" customFormat="1" x14ac:dyDescent="0.25">
      <c r="A44" s="16" t="s">
        <v>22</v>
      </c>
      <c r="B44" s="13" t="s">
        <v>284</v>
      </c>
      <c r="C44" s="17"/>
      <c r="D44" s="17"/>
      <c r="E44" s="17"/>
      <c r="F44" s="17"/>
      <c r="G44" s="17"/>
      <c r="H44" s="17"/>
      <c r="I44" s="17"/>
    </row>
    <row r="45" spans="1:9" s="18" customFormat="1" x14ac:dyDescent="0.25">
      <c r="A45" s="16" t="s">
        <v>145</v>
      </c>
      <c r="B45" s="17" t="s">
        <v>372</v>
      </c>
      <c r="C45" s="17"/>
      <c r="D45" s="17"/>
      <c r="E45" s="17"/>
      <c r="F45" s="17"/>
      <c r="G45" s="17"/>
      <c r="H45" s="17"/>
      <c r="I45" s="17"/>
    </row>
    <row r="46" spans="1:9" s="18" customFormat="1" x14ac:dyDescent="0.25">
      <c r="A46" s="16"/>
      <c r="B46" s="17"/>
      <c r="C46" s="17"/>
      <c r="D46" s="17"/>
      <c r="E46" s="17"/>
      <c r="F46" s="17"/>
      <c r="G46" s="17"/>
      <c r="H46" s="17"/>
      <c r="I46" s="17"/>
    </row>
    <row r="47" spans="1:9" s="18" customFormat="1" x14ac:dyDescent="0.25">
      <c r="A47" s="16"/>
      <c r="B47" s="17"/>
      <c r="C47" s="17"/>
      <c r="D47" s="17"/>
      <c r="E47" s="17"/>
      <c r="F47" s="17"/>
      <c r="G47" s="17"/>
      <c r="H47" s="17"/>
      <c r="I47"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8"/>
  <sheetViews>
    <sheetView showZeros="0" zoomScaleNormal="100" workbookViewId="0">
      <selection activeCell="E19" sqref="E19"/>
    </sheetView>
  </sheetViews>
  <sheetFormatPr defaultRowHeight="12.5" x14ac:dyDescent="0.25"/>
  <cols>
    <col min="1" max="1" width="20.7265625" customWidth="1"/>
    <col min="2" max="8" width="16.26953125" customWidth="1"/>
  </cols>
  <sheetData>
    <row r="1" spans="1:10" s="2" customFormat="1" ht="18" x14ac:dyDescent="0.4">
      <c r="A1" s="6" t="s">
        <v>0</v>
      </c>
    </row>
    <row r="2" spans="1:10" s="2" customFormat="1" ht="17.5" x14ac:dyDescent="0.35">
      <c r="A2" s="7"/>
      <c r="B2" s="4"/>
      <c r="C2" s="4"/>
      <c r="D2" s="4"/>
    </row>
    <row r="3" spans="1:10" s="2" customFormat="1" ht="18" x14ac:dyDescent="0.4">
      <c r="A3" s="8" t="s">
        <v>192</v>
      </c>
    </row>
    <row r="4" spans="1:10" s="2" customFormat="1" ht="18" x14ac:dyDescent="0.4">
      <c r="A4" s="8"/>
    </row>
    <row r="5" spans="1:10" s="32" customFormat="1" ht="26" x14ac:dyDescent="0.25">
      <c r="A5" s="34" t="s">
        <v>191</v>
      </c>
      <c r="B5" s="5" t="s">
        <v>376</v>
      </c>
      <c r="C5" s="5" t="s">
        <v>83</v>
      </c>
      <c r="D5" s="5" t="s">
        <v>311</v>
      </c>
      <c r="E5" s="5" t="s">
        <v>190</v>
      </c>
      <c r="F5" s="5" t="s">
        <v>79</v>
      </c>
      <c r="G5" s="5" t="s">
        <v>189</v>
      </c>
      <c r="H5" s="5" t="s">
        <v>88</v>
      </c>
    </row>
    <row r="6" spans="1:10" ht="13" x14ac:dyDescent="0.3">
      <c r="A6" s="33" t="s">
        <v>51</v>
      </c>
      <c r="B6" s="33" t="s">
        <v>52</v>
      </c>
      <c r="C6" s="33" t="s">
        <v>50</v>
      </c>
      <c r="D6" s="33" t="s">
        <v>53</v>
      </c>
      <c r="E6" s="33" t="s">
        <v>54</v>
      </c>
      <c r="F6" s="33" t="s">
        <v>55</v>
      </c>
      <c r="G6" s="33" t="s">
        <v>56</v>
      </c>
      <c r="H6" s="33" t="s">
        <v>57</v>
      </c>
    </row>
    <row r="7" spans="1:10" ht="13" x14ac:dyDescent="0.3">
      <c r="A7" s="33"/>
      <c r="B7" s="33"/>
      <c r="C7" s="33"/>
      <c r="D7" s="33"/>
      <c r="E7" s="33"/>
      <c r="F7" s="33"/>
      <c r="G7" s="33"/>
      <c r="H7" s="33"/>
      <c r="I7" s="33"/>
      <c r="J7" s="33"/>
    </row>
    <row r="8" spans="1:10" ht="13" x14ac:dyDescent="0.3">
      <c r="A8" s="33"/>
      <c r="B8" s="33"/>
      <c r="C8" s="33"/>
      <c r="D8" s="33"/>
      <c r="E8" s="33"/>
      <c r="F8" s="33"/>
      <c r="G8" s="33"/>
      <c r="H8" s="33"/>
      <c r="I8" s="33"/>
      <c r="J8" s="33"/>
    </row>
    <row r="9" spans="1:10" x14ac:dyDescent="0.25">
      <c r="A9" s="11" t="s">
        <v>1</v>
      </c>
      <c r="B9" s="13" t="s">
        <v>293</v>
      </c>
      <c r="C9" s="12"/>
    </row>
    <row r="10" spans="1:10" x14ac:dyDescent="0.25">
      <c r="A10" s="11" t="s">
        <v>2</v>
      </c>
      <c r="B10" s="13" t="s">
        <v>296</v>
      </c>
      <c r="C10" s="12"/>
    </row>
    <row r="11" spans="1:10" x14ac:dyDescent="0.25">
      <c r="A11" s="11" t="s">
        <v>3</v>
      </c>
      <c r="B11" s="13" t="s">
        <v>188</v>
      </c>
      <c r="C11" s="12"/>
    </row>
    <row r="12" spans="1:10" x14ac:dyDescent="0.25">
      <c r="A12" s="11" t="s">
        <v>4</v>
      </c>
      <c r="B12" s="13" t="s">
        <v>294</v>
      </c>
      <c r="C12" s="12"/>
    </row>
    <row r="13" spans="1:10" x14ac:dyDescent="0.25">
      <c r="A13" s="11" t="s">
        <v>5</v>
      </c>
      <c r="B13" s="13" t="s">
        <v>295</v>
      </c>
      <c r="C13" s="12"/>
    </row>
    <row r="14" spans="1:10" x14ac:dyDescent="0.25">
      <c r="A14" s="11" t="s">
        <v>6</v>
      </c>
      <c r="B14" s="13" t="s">
        <v>187</v>
      </c>
      <c r="C14" s="12"/>
    </row>
    <row r="15" spans="1:10" x14ac:dyDescent="0.25">
      <c r="A15" s="11" t="s">
        <v>7</v>
      </c>
      <c r="B15" t="s">
        <v>186</v>
      </c>
    </row>
    <row r="16" spans="1:10" x14ac:dyDescent="0.25">
      <c r="A16" s="11" t="s">
        <v>8</v>
      </c>
      <c r="B16" t="s">
        <v>185</v>
      </c>
    </row>
    <row r="17" spans="1:2" x14ac:dyDescent="0.25">
      <c r="A17" s="11"/>
    </row>
    <row r="18" spans="1:2" x14ac:dyDescent="0.25">
      <c r="A18" s="11"/>
      <c r="B18"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26"/>
  <sheetViews>
    <sheetView showZeros="0" zoomScale="85" zoomScaleNormal="85" workbookViewId="0">
      <selection activeCell="A5" sqref="A5:C7"/>
    </sheetView>
  </sheetViews>
  <sheetFormatPr defaultRowHeight="12.5" x14ac:dyDescent="0.25"/>
  <cols>
    <col min="1" max="11" width="12.54296875" customWidth="1"/>
    <col min="12" max="17" width="14.54296875" customWidth="1"/>
    <col min="18" max="18" width="12.54296875" customWidth="1"/>
  </cols>
  <sheetData>
    <row r="1" spans="1:19" s="2" customFormat="1" ht="18" x14ac:dyDescent="0.4">
      <c r="A1" s="6" t="s">
        <v>0</v>
      </c>
    </row>
    <row r="2" spans="1:19" s="2" customFormat="1" ht="17.5" x14ac:dyDescent="0.35">
      <c r="A2" s="7"/>
      <c r="B2" s="4"/>
      <c r="C2" s="4"/>
      <c r="D2" s="4"/>
      <c r="E2" s="4"/>
      <c r="F2" s="4"/>
      <c r="G2" s="4"/>
      <c r="H2" s="4"/>
      <c r="I2" s="4"/>
      <c r="J2" s="4"/>
    </row>
    <row r="3" spans="1:19" s="2" customFormat="1" ht="18" x14ac:dyDescent="0.4">
      <c r="A3" s="8" t="s">
        <v>304</v>
      </c>
    </row>
    <row r="4" spans="1:19" s="2" customFormat="1" ht="18" x14ac:dyDescent="0.4">
      <c r="A4" s="8"/>
    </row>
    <row r="5" spans="1:19" s="5" customFormat="1" ht="78" x14ac:dyDescent="0.25">
      <c r="A5" s="158" t="s">
        <v>347</v>
      </c>
      <c r="B5" s="158" t="s">
        <v>348</v>
      </c>
      <c r="C5" s="158" t="s">
        <v>349</v>
      </c>
      <c r="D5" s="79" t="s">
        <v>350</v>
      </c>
      <c r="E5" s="79" t="s">
        <v>351</v>
      </c>
      <c r="F5" s="79" t="s">
        <v>352</v>
      </c>
      <c r="G5" s="79" t="s">
        <v>353</v>
      </c>
      <c r="H5" s="79" t="s">
        <v>354</v>
      </c>
      <c r="I5" s="79" t="s">
        <v>355</v>
      </c>
      <c r="J5" s="79" t="s">
        <v>381</v>
      </c>
      <c r="K5" s="5" t="s">
        <v>103</v>
      </c>
      <c r="L5" s="5" t="s">
        <v>316</v>
      </c>
      <c r="M5" s="5" t="s">
        <v>317</v>
      </c>
      <c r="N5" s="5" t="s">
        <v>260</v>
      </c>
      <c r="O5" s="5" t="s">
        <v>261</v>
      </c>
      <c r="P5" s="5" t="s">
        <v>98</v>
      </c>
      <c r="Q5" s="5" t="s">
        <v>48</v>
      </c>
      <c r="R5" s="5" t="s">
        <v>312</v>
      </c>
      <c r="S5" s="5" t="s">
        <v>100</v>
      </c>
    </row>
    <row r="6" spans="1:19" s="1" customFormat="1" ht="13" x14ac:dyDescent="0.3">
      <c r="A6" s="19" t="s">
        <v>257</v>
      </c>
      <c r="B6" s="19" t="s">
        <v>257</v>
      </c>
      <c r="C6" s="19" t="s">
        <v>258</v>
      </c>
      <c r="D6" s="19" t="s">
        <v>362</v>
      </c>
      <c r="E6" s="19" t="s">
        <v>363</v>
      </c>
      <c r="F6" s="19" t="s">
        <v>364</v>
      </c>
      <c r="G6" s="19" t="s">
        <v>365</v>
      </c>
      <c r="H6" s="19" t="s">
        <v>366</v>
      </c>
      <c r="I6" s="19" t="s">
        <v>367</v>
      </c>
      <c r="J6" s="19" t="s">
        <v>386</v>
      </c>
      <c r="K6" s="19" t="s">
        <v>52</v>
      </c>
      <c r="L6" s="19" t="s">
        <v>50</v>
      </c>
      <c r="M6" s="19" t="s">
        <v>53</v>
      </c>
      <c r="N6" s="19" t="s">
        <v>54</v>
      </c>
      <c r="O6" s="19" t="s">
        <v>55</v>
      </c>
      <c r="P6" s="19" t="s">
        <v>56</v>
      </c>
      <c r="Q6" s="19" t="s">
        <v>57</v>
      </c>
      <c r="R6" s="19" t="s">
        <v>58</v>
      </c>
      <c r="S6" s="19" t="s">
        <v>59</v>
      </c>
    </row>
    <row r="7" spans="1:19" s="1" customFormat="1" ht="13" x14ac:dyDescent="0.3">
      <c r="A7" s="19"/>
      <c r="B7" s="19"/>
      <c r="C7" s="160" t="str">
        <f>CONCATENATE(A7,"-",B7)</f>
        <v>-</v>
      </c>
      <c r="D7" s="80"/>
      <c r="E7" s="80"/>
      <c r="F7" s="80"/>
      <c r="G7" s="80"/>
      <c r="H7" s="80"/>
      <c r="I7" s="80"/>
      <c r="J7" s="80"/>
      <c r="K7" s="53"/>
      <c r="L7" s="30"/>
      <c r="M7" s="30"/>
      <c r="N7" s="30"/>
      <c r="O7" s="30"/>
      <c r="P7" s="30"/>
      <c r="Q7" s="30">
        <f>SUM(L7:P7)</f>
        <v>0</v>
      </c>
      <c r="R7" s="55"/>
      <c r="S7" s="30" t="e">
        <f>Q7/R7</f>
        <v>#DIV/0!</v>
      </c>
    </row>
    <row r="8" spans="1:19" s="1" customFormat="1" x14ac:dyDescent="0.25">
      <c r="A8"/>
      <c r="B8"/>
      <c r="C8"/>
      <c r="D8"/>
      <c r="E8"/>
      <c r="F8"/>
      <c r="G8"/>
      <c r="H8"/>
      <c r="I8"/>
      <c r="J8"/>
      <c r="K8" s="30"/>
      <c r="L8" s="30"/>
      <c r="M8" s="30"/>
      <c r="N8" s="30"/>
      <c r="O8" s="55"/>
      <c r="P8" s="30"/>
      <c r="Q8"/>
    </row>
    <row r="9" spans="1:19" s="1" customFormat="1" x14ac:dyDescent="0.25">
      <c r="A9" s="11" t="s">
        <v>259</v>
      </c>
      <c r="B9" s="13" t="s">
        <v>271</v>
      </c>
      <c r="C9"/>
      <c r="D9"/>
      <c r="E9"/>
      <c r="F9"/>
      <c r="G9"/>
      <c r="H9"/>
      <c r="I9"/>
      <c r="J9"/>
      <c r="K9"/>
      <c r="L9"/>
      <c r="M9"/>
      <c r="N9"/>
      <c r="O9"/>
      <c r="P9"/>
      <c r="Q9"/>
    </row>
    <row r="10" spans="1:19" s="1" customFormat="1" x14ac:dyDescent="0.25">
      <c r="A10" s="65" t="s">
        <v>258</v>
      </c>
      <c r="B10" s="13" t="s">
        <v>256</v>
      </c>
      <c r="C10"/>
      <c r="D10"/>
      <c r="E10"/>
      <c r="F10"/>
      <c r="G10"/>
      <c r="H10"/>
      <c r="I10"/>
      <c r="J10"/>
      <c r="K10"/>
      <c r="L10"/>
      <c r="M10"/>
      <c r="N10"/>
      <c r="O10"/>
      <c r="P10"/>
      <c r="Q10"/>
    </row>
    <row r="11" spans="1:19" s="1" customFormat="1" x14ac:dyDescent="0.25">
      <c r="A11" s="16" t="s">
        <v>362</v>
      </c>
      <c r="B11" s="17" t="s">
        <v>28</v>
      </c>
      <c r="C11"/>
      <c r="D11"/>
      <c r="E11"/>
      <c r="F11"/>
      <c r="G11"/>
      <c r="H11"/>
      <c r="I11"/>
      <c r="J11"/>
      <c r="K11"/>
      <c r="L11"/>
      <c r="M11"/>
      <c r="N11"/>
      <c r="O11"/>
      <c r="P11"/>
      <c r="Q11"/>
    </row>
    <row r="12" spans="1:19" s="1" customFormat="1" ht="13" x14ac:dyDescent="0.3">
      <c r="A12" s="16" t="s">
        <v>363</v>
      </c>
      <c r="B12" s="17" t="s">
        <v>385</v>
      </c>
      <c r="C12" s="15"/>
      <c r="D12" s="15"/>
      <c r="E12" s="15"/>
      <c r="F12" s="15"/>
      <c r="G12" s="15"/>
      <c r="H12" s="15"/>
      <c r="I12" s="15"/>
      <c r="J12" s="15"/>
      <c r="K12" s="15"/>
      <c r="L12"/>
      <c r="M12"/>
      <c r="N12"/>
      <c r="O12"/>
      <c r="P12"/>
      <c r="Q12"/>
    </row>
    <row r="13" spans="1:19" x14ac:dyDescent="0.25">
      <c r="A13" s="16" t="s">
        <v>364</v>
      </c>
      <c r="B13" s="17" t="s">
        <v>357</v>
      </c>
    </row>
    <row r="14" spans="1:19" x14ac:dyDescent="0.25">
      <c r="A14" s="16" t="s">
        <v>365</v>
      </c>
      <c r="B14" s="17" t="s">
        <v>358</v>
      </c>
    </row>
    <row r="15" spans="1:19" x14ac:dyDescent="0.25">
      <c r="A15" s="16" t="s">
        <v>366</v>
      </c>
      <c r="B15" s="17" t="s">
        <v>359</v>
      </c>
    </row>
    <row r="16" spans="1:19" x14ac:dyDescent="0.25">
      <c r="A16" s="16" t="s">
        <v>367</v>
      </c>
      <c r="B16" s="17" t="s">
        <v>361</v>
      </c>
    </row>
    <row r="17" spans="1:2" x14ac:dyDescent="0.25">
      <c r="A17" s="16" t="s">
        <v>386</v>
      </c>
      <c r="B17" s="17" t="s">
        <v>382</v>
      </c>
    </row>
    <row r="18" spans="1:2" x14ac:dyDescent="0.25">
      <c r="A18" s="11" t="s">
        <v>52</v>
      </c>
      <c r="B18" s="13" t="s">
        <v>210</v>
      </c>
    </row>
    <row r="19" spans="1:2" x14ac:dyDescent="0.25">
      <c r="A19" s="11" t="s">
        <v>50</v>
      </c>
      <c r="B19" s="13" t="s">
        <v>267</v>
      </c>
    </row>
    <row r="20" spans="1:2" x14ac:dyDescent="0.25">
      <c r="A20" s="11" t="s">
        <v>53</v>
      </c>
      <c r="B20" s="13" t="s">
        <v>338</v>
      </c>
    </row>
    <row r="21" spans="1:2" x14ac:dyDescent="0.25">
      <c r="A21" s="11" t="s">
        <v>54</v>
      </c>
      <c r="B21" s="13" t="s">
        <v>268</v>
      </c>
    </row>
    <row r="22" spans="1:2" x14ac:dyDescent="0.25">
      <c r="A22" s="11" t="s">
        <v>55</v>
      </c>
      <c r="B22" s="13" t="s">
        <v>269</v>
      </c>
    </row>
    <row r="23" spans="1:2" x14ac:dyDescent="0.25">
      <c r="A23" s="11" t="s">
        <v>56</v>
      </c>
      <c r="B23" s="13" t="s">
        <v>270</v>
      </c>
    </row>
    <row r="24" spans="1:2" x14ac:dyDescent="0.25">
      <c r="A24" s="11" t="s">
        <v>57</v>
      </c>
      <c r="B24" s="13" t="s">
        <v>212</v>
      </c>
    </row>
    <row r="25" spans="1:2" x14ac:dyDescent="0.25">
      <c r="A25" s="11" t="s">
        <v>58</v>
      </c>
      <c r="B25" s="13" t="s">
        <v>313</v>
      </c>
    </row>
    <row r="26" spans="1:2" x14ac:dyDescent="0.25">
      <c r="A26" s="11" t="s">
        <v>59</v>
      </c>
      <c r="B26" s="13" t="s">
        <v>211</v>
      </c>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Zeros="0" zoomScaleNormal="100" workbookViewId="0">
      <selection activeCell="G26" sqref="G26"/>
    </sheetView>
  </sheetViews>
  <sheetFormatPr defaultRowHeight="12.5" x14ac:dyDescent="0.25"/>
  <cols>
    <col min="1" max="2" width="12.54296875" customWidth="1"/>
    <col min="3" max="9" width="14.54296875" customWidth="1"/>
    <col min="11" max="11" width="12.54296875" customWidth="1"/>
  </cols>
  <sheetData>
    <row r="1" spans="1:11" s="2" customFormat="1" ht="18" x14ac:dyDescent="0.4">
      <c r="A1" s="6" t="s">
        <v>0</v>
      </c>
    </row>
    <row r="2" spans="1:11" s="2" customFormat="1" ht="17.5" x14ac:dyDescent="0.35">
      <c r="A2" s="7"/>
      <c r="B2" s="4"/>
      <c r="C2" s="4"/>
    </row>
    <row r="3" spans="1:11" s="2" customFormat="1" ht="18" x14ac:dyDescent="0.4">
      <c r="A3" s="8" t="s">
        <v>340</v>
      </c>
    </row>
    <row r="4" spans="1:11" s="2" customFormat="1" ht="18" x14ac:dyDescent="0.4">
      <c r="A4" s="8"/>
    </row>
    <row r="5" spans="1:11" s="2" customFormat="1" ht="17.5" x14ac:dyDescent="0.35">
      <c r="A5" s="63" t="s">
        <v>388</v>
      </c>
    </row>
    <row r="6" spans="1:11" s="2" customFormat="1" ht="17.5" x14ac:dyDescent="0.35">
      <c r="A6" s="78"/>
    </row>
    <row r="7" spans="1:11" s="5" customFormat="1" ht="52" x14ac:dyDescent="0.25">
      <c r="A7" s="22" t="s">
        <v>322</v>
      </c>
      <c r="B7" s="5" t="s">
        <v>103</v>
      </c>
      <c r="C7" s="5" t="s">
        <v>320</v>
      </c>
      <c r="D7" s="5" t="s">
        <v>317</v>
      </c>
      <c r="E7" s="5" t="s">
        <v>260</v>
      </c>
      <c r="F7" s="5" t="s">
        <v>261</v>
      </c>
      <c r="G7" s="5" t="s">
        <v>98</v>
      </c>
      <c r="H7" s="5" t="s">
        <v>321</v>
      </c>
      <c r="I7" s="5" t="s">
        <v>312</v>
      </c>
      <c r="J7" s="5" t="s">
        <v>100</v>
      </c>
    </row>
    <row r="8" spans="1:11" s="1" customFormat="1" ht="13" x14ac:dyDescent="0.3">
      <c r="A8" s="19" t="s">
        <v>51</v>
      </c>
      <c r="B8" s="19" t="s">
        <v>52</v>
      </c>
      <c r="C8" s="19" t="s">
        <v>50</v>
      </c>
      <c r="D8" s="19" t="s">
        <v>53</v>
      </c>
      <c r="E8" s="19" t="s">
        <v>54</v>
      </c>
      <c r="F8" s="19" t="s">
        <v>55</v>
      </c>
      <c r="G8" s="19" t="s">
        <v>56</v>
      </c>
      <c r="H8" s="19" t="s">
        <v>57</v>
      </c>
      <c r="I8" s="19" t="s">
        <v>58</v>
      </c>
      <c r="J8" s="19" t="s">
        <v>59</v>
      </c>
    </row>
    <row r="9" spans="1:11" s="1" customFormat="1" x14ac:dyDescent="0.25">
      <c r="A9"/>
      <c r="B9"/>
      <c r="C9"/>
      <c r="D9" s="53"/>
      <c r="E9" s="30"/>
      <c r="F9" s="30"/>
      <c r="G9" s="30"/>
      <c r="H9" s="30">
        <f>SUM(C9:G9)</f>
        <v>0</v>
      </c>
      <c r="I9" s="30"/>
      <c r="J9" s="30" t="e">
        <f>H9/I9</f>
        <v>#DIV/0!</v>
      </c>
      <c r="K9" s="55"/>
    </row>
    <row r="10" spans="1:11" s="1" customFormat="1" x14ac:dyDescent="0.25">
      <c r="A10" s="52"/>
      <c r="B10" s="54"/>
      <c r="C10" s="30"/>
      <c r="D10" s="30"/>
      <c r="E10" s="30"/>
      <c r="F10" s="30"/>
      <c r="G10" s="30"/>
      <c r="H10" s="55"/>
      <c r="I10" s="30"/>
      <c r="J10"/>
    </row>
    <row r="11" spans="1:11" s="1" customFormat="1" x14ac:dyDescent="0.25">
      <c r="A11" s="11" t="s">
        <v>281</v>
      </c>
      <c r="B11" s="13" t="s">
        <v>323</v>
      </c>
      <c r="C11"/>
      <c r="D11"/>
      <c r="E11"/>
      <c r="F11"/>
      <c r="G11"/>
      <c r="H11"/>
      <c r="I11"/>
      <c r="J11"/>
    </row>
    <row r="12" spans="1:11" s="1" customFormat="1" x14ac:dyDescent="0.25">
      <c r="A12" s="11" t="s">
        <v>52</v>
      </c>
      <c r="B12" s="13" t="s">
        <v>210</v>
      </c>
      <c r="C12"/>
      <c r="D12"/>
      <c r="E12"/>
      <c r="F12"/>
      <c r="G12"/>
      <c r="H12"/>
      <c r="I12"/>
      <c r="J12"/>
    </row>
    <row r="13" spans="1:11" s="1" customFormat="1" ht="13" x14ac:dyDescent="0.3">
      <c r="A13" s="11" t="s">
        <v>50</v>
      </c>
      <c r="B13" s="13" t="s">
        <v>324</v>
      </c>
      <c r="C13" s="15"/>
      <c r="D13" s="15"/>
      <c r="E13"/>
      <c r="F13"/>
      <c r="G13"/>
      <c r="H13"/>
      <c r="I13"/>
      <c r="J13"/>
    </row>
    <row r="14" spans="1:11" x14ac:dyDescent="0.25">
      <c r="A14" s="11" t="s">
        <v>53</v>
      </c>
      <c r="B14" s="13" t="s">
        <v>326</v>
      </c>
    </row>
    <row r="15" spans="1:11" x14ac:dyDescent="0.25">
      <c r="A15" s="11" t="s">
        <v>54</v>
      </c>
      <c r="B15" s="13" t="s">
        <v>327</v>
      </c>
    </row>
    <row r="16" spans="1:11" x14ac:dyDescent="0.25">
      <c r="A16" s="11" t="s">
        <v>55</v>
      </c>
      <c r="B16" s="13" t="s">
        <v>328</v>
      </c>
    </row>
    <row r="17" spans="1:2" x14ac:dyDescent="0.25">
      <c r="A17" s="11" t="s">
        <v>56</v>
      </c>
      <c r="B17" s="13" t="s">
        <v>329</v>
      </c>
    </row>
    <row r="18" spans="1:2" x14ac:dyDescent="0.25">
      <c r="A18" s="11" t="s">
        <v>57</v>
      </c>
      <c r="B18" s="13" t="s">
        <v>212</v>
      </c>
    </row>
    <row r="19" spans="1:2" x14ac:dyDescent="0.25">
      <c r="A19" s="11" t="s">
        <v>58</v>
      </c>
      <c r="B19" s="13" t="s">
        <v>330</v>
      </c>
    </row>
    <row r="20" spans="1:2" x14ac:dyDescent="0.25">
      <c r="A20" s="11" t="s">
        <v>59</v>
      </c>
      <c r="B20" s="13" t="s">
        <v>331</v>
      </c>
    </row>
    <row r="22" spans="1:2" x14ac:dyDescent="0.25">
      <c r="A22" s="11"/>
    </row>
    <row r="23" spans="1:2" x14ac:dyDescent="0.25">
      <c r="A23" s="11"/>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Zeros="0" zoomScaleNormal="100" workbookViewId="0">
      <selection activeCell="A6" sqref="A6"/>
    </sheetView>
  </sheetViews>
  <sheetFormatPr defaultRowHeight="12.5" x14ac:dyDescent="0.25"/>
  <cols>
    <col min="1" max="2" width="12.54296875" customWidth="1"/>
    <col min="3" max="9" width="14.54296875" customWidth="1"/>
    <col min="11" max="11" width="12.54296875" customWidth="1"/>
  </cols>
  <sheetData>
    <row r="1" spans="1:11" s="2" customFormat="1" ht="18" x14ac:dyDescent="0.4">
      <c r="A1" s="6" t="s">
        <v>0</v>
      </c>
    </row>
    <row r="2" spans="1:11" s="2" customFormat="1" ht="17.5" x14ac:dyDescent="0.35">
      <c r="A2" s="7"/>
      <c r="B2" s="4"/>
      <c r="C2" s="4"/>
    </row>
    <row r="3" spans="1:11" s="2" customFormat="1" ht="18" x14ac:dyDescent="0.4">
      <c r="A3" s="8" t="s">
        <v>339</v>
      </c>
    </row>
    <row r="4" spans="1:11" s="2" customFormat="1" ht="18" x14ac:dyDescent="0.4">
      <c r="A4" s="8"/>
    </row>
    <row r="5" spans="1:11" s="2" customFormat="1" ht="17.5" x14ac:dyDescent="0.35">
      <c r="A5" s="63" t="s">
        <v>387</v>
      </c>
    </row>
    <row r="6" spans="1:11" s="2" customFormat="1" ht="17.5" x14ac:dyDescent="0.35">
      <c r="A6" s="78"/>
    </row>
    <row r="7" spans="1:11" s="5" customFormat="1" ht="52" x14ac:dyDescent="0.25">
      <c r="A7" s="22" t="s">
        <v>322</v>
      </c>
      <c r="B7" s="5" t="s">
        <v>103</v>
      </c>
      <c r="C7" s="5" t="s">
        <v>318</v>
      </c>
      <c r="D7" s="5" t="s">
        <v>317</v>
      </c>
      <c r="E7" s="5" t="s">
        <v>260</v>
      </c>
      <c r="F7" s="5" t="s">
        <v>261</v>
      </c>
      <c r="G7" s="5" t="s">
        <v>98</v>
      </c>
      <c r="H7" s="5" t="s">
        <v>321</v>
      </c>
      <c r="I7" s="5" t="s">
        <v>312</v>
      </c>
      <c r="J7" s="5" t="s">
        <v>100</v>
      </c>
    </row>
    <row r="8" spans="1:11" s="1" customFormat="1" ht="13" x14ac:dyDescent="0.3">
      <c r="A8" s="19" t="s">
        <v>51</v>
      </c>
      <c r="B8" s="19" t="s">
        <v>52</v>
      </c>
      <c r="C8" s="19" t="s">
        <v>50</v>
      </c>
      <c r="D8" s="19" t="s">
        <v>53</v>
      </c>
      <c r="E8" s="19" t="s">
        <v>54</v>
      </c>
      <c r="F8" s="19" t="s">
        <v>55</v>
      </c>
      <c r="G8" s="19" t="s">
        <v>56</v>
      </c>
      <c r="H8" s="19" t="s">
        <v>57</v>
      </c>
      <c r="I8" s="19" t="s">
        <v>58</v>
      </c>
      <c r="J8" s="19" t="s">
        <v>59</v>
      </c>
    </row>
    <row r="9" spans="1:11" s="1" customFormat="1" x14ac:dyDescent="0.25">
      <c r="A9"/>
      <c r="B9"/>
      <c r="C9"/>
      <c r="D9" s="53"/>
      <c r="E9" s="30"/>
      <c r="F9" s="30"/>
      <c r="G9" s="30"/>
      <c r="H9" s="30">
        <f>SUM(C9:G9)</f>
        <v>0</v>
      </c>
      <c r="I9" s="30"/>
      <c r="J9" s="30" t="e">
        <f>H9/I9</f>
        <v>#DIV/0!</v>
      </c>
      <c r="K9" s="55"/>
    </row>
    <row r="10" spans="1:11" s="1" customFormat="1" x14ac:dyDescent="0.25">
      <c r="A10" s="52"/>
      <c r="B10" s="54"/>
      <c r="C10" s="30"/>
      <c r="D10" s="30"/>
      <c r="E10" s="30"/>
      <c r="F10" s="30"/>
      <c r="G10" s="30"/>
      <c r="H10" s="55"/>
      <c r="I10" s="30"/>
      <c r="J10"/>
    </row>
    <row r="11" spans="1:11" s="1" customFormat="1" x14ac:dyDescent="0.25">
      <c r="A11" s="11" t="s">
        <v>281</v>
      </c>
      <c r="B11" s="13" t="s">
        <v>319</v>
      </c>
      <c r="C11"/>
      <c r="D11"/>
      <c r="E11"/>
      <c r="F11"/>
      <c r="G11"/>
      <c r="H11"/>
      <c r="I11"/>
      <c r="J11"/>
    </row>
    <row r="12" spans="1:11" s="1" customFormat="1" x14ac:dyDescent="0.25">
      <c r="A12" s="11" t="s">
        <v>52</v>
      </c>
      <c r="B12" s="13" t="s">
        <v>210</v>
      </c>
      <c r="C12"/>
      <c r="D12"/>
      <c r="E12"/>
      <c r="F12"/>
      <c r="G12"/>
      <c r="H12"/>
      <c r="I12"/>
      <c r="J12"/>
    </row>
    <row r="13" spans="1:11" s="1" customFormat="1" ht="13" x14ac:dyDescent="0.3">
      <c r="A13" s="11" t="s">
        <v>50</v>
      </c>
      <c r="B13" s="13" t="s">
        <v>332</v>
      </c>
      <c r="C13" s="15"/>
      <c r="D13" s="15"/>
      <c r="E13"/>
      <c r="F13"/>
      <c r="G13"/>
      <c r="H13"/>
      <c r="I13"/>
      <c r="J13"/>
    </row>
    <row r="14" spans="1:11" x14ac:dyDescent="0.25">
      <c r="A14" s="11" t="s">
        <v>53</v>
      </c>
      <c r="B14" s="13" t="s">
        <v>325</v>
      </c>
    </row>
    <row r="15" spans="1:11" x14ac:dyDescent="0.25">
      <c r="A15" s="11" t="s">
        <v>54</v>
      </c>
      <c r="B15" s="13" t="s">
        <v>333</v>
      </c>
    </row>
    <row r="16" spans="1:11" x14ac:dyDescent="0.25">
      <c r="A16" s="11" t="s">
        <v>55</v>
      </c>
      <c r="B16" s="13" t="s">
        <v>334</v>
      </c>
    </row>
    <row r="17" spans="1:2" x14ac:dyDescent="0.25">
      <c r="A17" s="11" t="s">
        <v>56</v>
      </c>
      <c r="B17" s="13" t="s">
        <v>335</v>
      </c>
    </row>
    <row r="18" spans="1:2" x14ac:dyDescent="0.25">
      <c r="A18" s="11" t="s">
        <v>57</v>
      </c>
      <c r="B18" s="13" t="s">
        <v>212</v>
      </c>
    </row>
    <row r="19" spans="1:2" x14ac:dyDescent="0.25">
      <c r="A19" s="11" t="s">
        <v>58</v>
      </c>
      <c r="B19" s="13" t="s">
        <v>336</v>
      </c>
    </row>
    <row r="20" spans="1:2" x14ac:dyDescent="0.25">
      <c r="A20" s="11" t="s">
        <v>59</v>
      </c>
      <c r="B20" s="13" t="s">
        <v>337</v>
      </c>
    </row>
    <row r="22" spans="1:2" x14ac:dyDescent="0.25">
      <c r="A22" s="11"/>
    </row>
    <row r="23" spans="1:2" x14ac:dyDescent="0.25">
      <c r="A23" s="11"/>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6"/>
  <sheetViews>
    <sheetView workbookViewId="0">
      <selection activeCell="B17" sqref="B17"/>
    </sheetView>
  </sheetViews>
  <sheetFormatPr defaultRowHeight="12.5" x14ac:dyDescent="0.25"/>
  <cols>
    <col min="1" max="6" width="23.54296875" customWidth="1"/>
  </cols>
  <sheetData>
    <row r="1" spans="1:6" ht="18" x14ac:dyDescent="0.4">
      <c r="A1" s="6" t="s">
        <v>0</v>
      </c>
      <c r="B1" s="6"/>
      <c r="C1" s="6"/>
    </row>
    <row r="2" spans="1:6" ht="17.5" x14ac:dyDescent="0.35">
      <c r="A2" s="7"/>
      <c r="B2" s="7"/>
      <c r="C2" s="7"/>
    </row>
    <row r="3" spans="1:6" ht="18" x14ac:dyDescent="0.4">
      <c r="A3" s="8" t="s">
        <v>196</v>
      </c>
      <c r="B3" s="8"/>
      <c r="C3" s="8"/>
    </row>
    <row r="5" spans="1:6" ht="13" thickBot="1" x14ac:dyDescent="0.3">
      <c r="A5" s="36"/>
      <c r="B5" s="36"/>
      <c r="C5" s="36"/>
      <c r="D5" s="36"/>
      <c r="E5" s="36"/>
    </row>
    <row r="6" spans="1:6" ht="28.5" customHeight="1" x14ac:dyDescent="0.25">
      <c r="A6" s="151" t="s">
        <v>202</v>
      </c>
      <c r="B6" s="152" t="s">
        <v>204</v>
      </c>
      <c r="C6" s="152" t="s">
        <v>265</v>
      </c>
      <c r="D6" s="152" t="s">
        <v>203</v>
      </c>
      <c r="E6" s="153" t="s">
        <v>391</v>
      </c>
      <c r="F6" s="67"/>
    </row>
    <row r="7" spans="1:6" ht="28.5" customHeight="1" thickBot="1" x14ac:dyDescent="0.3">
      <c r="A7" s="154"/>
      <c r="B7" s="155"/>
      <c r="C7" s="156" t="s">
        <v>264</v>
      </c>
      <c r="D7" s="155"/>
      <c r="E7" s="157"/>
      <c r="F7" s="67"/>
    </row>
    <row r="8" spans="1:6" ht="13" x14ac:dyDescent="0.3">
      <c r="A8" s="19" t="s">
        <v>51</v>
      </c>
      <c r="B8" s="19" t="s">
        <v>52</v>
      </c>
      <c r="C8" s="19" t="s">
        <v>50</v>
      </c>
      <c r="D8" s="19" t="s">
        <v>53</v>
      </c>
      <c r="E8" s="19" t="s">
        <v>54</v>
      </c>
    </row>
    <row r="11" spans="1:6" x14ac:dyDescent="0.25">
      <c r="A11" s="11" t="s">
        <v>1</v>
      </c>
      <c r="B11" s="13" t="s">
        <v>207</v>
      </c>
      <c r="C11" s="13"/>
    </row>
    <row r="12" spans="1:6" x14ac:dyDescent="0.25">
      <c r="A12" s="16" t="s">
        <v>2</v>
      </c>
      <c r="B12" s="17" t="s">
        <v>206</v>
      </c>
      <c r="C12" s="17"/>
    </row>
    <row r="13" spans="1:6" x14ac:dyDescent="0.25">
      <c r="A13" s="16" t="s">
        <v>3</v>
      </c>
      <c r="B13" t="s">
        <v>266</v>
      </c>
      <c r="C13" s="17"/>
    </row>
    <row r="14" spans="1:6" x14ac:dyDescent="0.25">
      <c r="A14" s="16" t="s">
        <v>4</v>
      </c>
      <c r="B14" s="17" t="s">
        <v>393</v>
      </c>
      <c r="C14" s="17"/>
    </row>
    <row r="15" spans="1:6" x14ac:dyDescent="0.25">
      <c r="A15" s="16" t="s">
        <v>5</v>
      </c>
      <c r="B15" s="17" t="s">
        <v>392</v>
      </c>
    </row>
    <row r="16" spans="1:6" x14ac:dyDescent="0.25">
      <c r="A16" s="36"/>
      <c r="B16" s="36"/>
      <c r="C16" s="36"/>
      <c r="D16" s="36"/>
      <c r="E16" s="36"/>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n99e4c9942c6404eb103464a00e6097b>
    <adb9bed2e36e4a93af574aeb444da63e xmlns="5d55e9dd-4cea-4593-8805-904a126b9efb">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10512864-d848-4cee-85c4-81451700d166</TermId>
        </TermInfo>
      </Term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2616</Value>
      <Value>11</Value>
      <Value>72</Value>
      <Value>1091</Value>
      <Value>206</Value>
      <Value>202</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X37KMNPMRHAR-67463413-22</_dlc_DocId>
    <_dlc_DocIdUrl xmlns="5d55e9dd-4cea-4593-8805-904a126b9efb">
      <Url>https://dochub/div/antidumpingcommission/businessfunctions/operations/paperwoodproducts/continuation/_layouts/15/DocIdRedir.aspx?ID=X37KMNPMRHAR-67463413-22</Url>
      <Description>X37KMNPMRHAR-67463413-22</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A4 copy paper</TermName>
          <TermId xmlns="http://schemas.microsoft.com/office/infopath/2007/PartnerControls">de7cfce0-d5e3-4264-8aec-5bfe57e93803</TermId>
        </TermInfo>
      </Terms>
    </e1a8023ac9bd4d13a46790ba8a934c2f>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a525dd14246c4526810fcf7cf11229a1>
    <he2708d2568a40a6ba455dff069e5096 xmlns="5d55e9dd-4cea-4593-8805-904a126b9efb">
      <Terms xmlns="http://schemas.microsoft.com/office/infopath/2007/PartnerControls"/>
    </he2708d2568a40a6ba455dff069e5096>
    <DocHub_CaseNumber xmlns="5d55e9dd-4cea-4593-8805-904a126b9efb">588</DocHub_CaseNumber>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22C5FA38AB7464AA6A49CFFFEA87495" ma:contentTypeVersion="60" ma:contentTypeDescription="Create a new document." ma:contentTypeScope="" ma:versionID="af9334575ecd4b39fc060be7dbe4b5e3">
  <xsd:schema xmlns:xsd="http://www.w3.org/2001/XMLSchema" xmlns:xs="http://www.w3.org/2001/XMLSchema" xmlns:p="http://schemas.microsoft.com/office/2006/metadata/properties" xmlns:ns1="http://schemas.microsoft.com/sharepoint/v3" xmlns:ns2="5d55e9dd-4cea-4593-8805-904a126b9efb" targetNamespace="http://schemas.microsoft.com/office/2006/metadata/properties" ma:root="true" ma:fieldsID="e2f36bfe29efad3214c716cf781c361e" ns1:_="" ns2:_="">
    <xsd:import namespace="http://schemas.microsoft.com/sharepoint/v3"/>
    <xsd:import namespace="5d55e9dd-4cea-4593-8805-904a126b9efb"/>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2.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3.xml><?xml version="1.0" encoding="utf-8"?>
<ds:datastoreItem xmlns:ds="http://schemas.openxmlformats.org/officeDocument/2006/customXml" ds:itemID="{4EF772A6-D807-47BB-9654-C9AA094C50AA}">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d55e9dd-4cea-4593-8805-904a126b9efb"/>
    <ds:schemaRef ds:uri="http://www.w3.org/XML/1998/namespace"/>
    <ds:schemaRef ds:uri="http://purl.org/dc/dcmitype/"/>
  </ds:schemaRefs>
</ds:datastoreItem>
</file>

<file path=customXml/itemProps4.xml><?xml version="1.0" encoding="utf-8"?>
<ds:datastoreItem xmlns:ds="http://schemas.openxmlformats.org/officeDocument/2006/customXml" ds:itemID="{A818666D-48D3-4286-A8D6-48D6990B15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B-2 Australian sales</vt:lpstr>
      <vt:lpstr>B-4 Upwards sales</vt:lpstr>
      <vt:lpstr>B-5 Upwards selling expenses</vt:lpstr>
      <vt:lpstr>D-2 Domestic sales</vt:lpstr>
      <vt:lpstr>F-2 Third country sales</vt:lpstr>
      <vt:lpstr>G-3 Domestic CTM</vt:lpstr>
      <vt:lpstr>G-3.A Domestic CTM - Pulp</vt:lpstr>
      <vt:lpstr>G-3.B Domestic CTM - Wood Chip</vt:lpstr>
      <vt:lpstr>G-4.1 SG&amp;A listing</vt:lpstr>
      <vt:lpstr>G-4.2 Dom SG&amp;A calculation</vt:lpstr>
      <vt:lpstr>G-5 Australian CTM</vt:lpstr>
      <vt:lpstr>G-5.A Australian CTM - Pulp</vt:lpstr>
      <vt:lpstr>G-5.B Australian CTM - WoodChip</vt:lpstr>
      <vt:lpstr>G-7 Raw material purchases </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Abdala, Juan</dc:creator>
  <cp:lastModifiedBy>Crooks, Gavin</cp:lastModifiedBy>
  <cp:lastPrinted>2017-08-18T04:47:26Z</cp:lastPrinted>
  <dcterms:created xsi:type="dcterms:W3CDTF">2000-02-28T05:36:12Z</dcterms:created>
  <dcterms:modified xsi:type="dcterms:W3CDTF">2021-06-28T04:02:50Z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0x010100322C5FA38AB7464AA6A49CFFFEA87495</vt:lpwstr>
  </property>
  <property fmtid="{D5CDD505-2E9C-101B-9397-08002B2CF9AE}" pid="3" name="_dlc_DocIdItemGuid">
    <vt:lpwstr>8f36ccee-e839-4d9c-9f61-14413ca42c86</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11;#OFFICIAL:Sensitive|11f6fb0b-52ce-4109-8f7f-521b2a62f692</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2616;#template|10512864-d848-4cee-85c4-81451700d166</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202;#A4 copy paper|de7cfce0-d5e3-4264-8aec-5bfe57e93803</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