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d.protected.ind\USER_VI1\User\ch5761\Desktop\"/>
    </mc:Choice>
  </mc:AlternateContent>
  <bookViews>
    <workbookView xWindow="-15" yWindow="-15" windowWidth="28830" windowHeight="6405"/>
  </bookViews>
  <sheets>
    <sheet name="A-10 Supplier information" sheetId="8" r:id="rId1"/>
    <sheet name="B-2 Cost to import and sell" sheetId="5" r:id="rId2"/>
    <sheet name="C-2 Sales" sheetId="4" r:id="rId3"/>
    <sheet name="C-3 SG&amp;A listing" sheetId="6" r:id="rId4"/>
    <sheet name="C-4 SG&amp;A calculation" sheetId="7" r:id="rId5"/>
    <sheet name="E-7 Sales source" sheetId="9" r:id="rId6"/>
    <sheet name="E-10 Upwards sales" sheetId="10" r:id="rId7"/>
  </sheets>
  <calcPr calcId="152511"/>
</workbook>
</file>

<file path=xl/calcChain.xml><?xml version="1.0" encoding="utf-8"?>
<calcChain xmlns="http://schemas.openxmlformats.org/spreadsheetml/2006/main">
  <c r="AM8" i="5" l="1"/>
  <c r="AF8" i="5"/>
  <c r="AD8" i="5"/>
  <c r="AC8" i="5"/>
  <c r="AB8" i="5"/>
  <c r="AE8" i="5"/>
  <c r="AG8" i="5"/>
  <c r="AH8" i="5"/>
  <c r="AB9" i="5"/>
  <c r="AC9" i="5" s="1"/>
  <c r="AD9" i="5"/>
  <c r="AE9" i="5"/>
  <c r="AG9" i="5"/>
  <c r="AH9" i="5"/>
  <c r="H8" i="5"/>
  <c r="H9" i="5"/>
  <c r="I8" i="5"/>
  <c r="I9" i="5"/>
  <c r="AF9" i="5" l="1"/>
  <c r="AM9" i="5" s="1"/>
  <c r="AH10" i="5" l="1"/>
  <c r="AG10" i="5"/>
  <c r="AD10" i="5"/>
  <c r="AC10" i="5"/>
  <c r="AB10" i="5"/>
  <c r="I10" i="5"/>
  <c r="AE10" i="5" s="1"/>
  <c r="H10" i="5"/>
  <c r="AF10" i="5" l="1"/>
  <c r="AM10" i="5" s="1"/>
  <c r="C17" i="10"/>
  <c r="C12" i="10" s="1"/>
  <c r="C11" i="10" s="1"/>
  <c r="C10" i="10" s="1"/>
  <c r="B17" i="10"/>
  <c r="B12" i="10" s="1"/>
  <c r="B11" i="10" s="1"/>
  <c r="B10" i="10" s="1"/>
  <c r="B7" i="10"/>
  <c r="B6" i="10"/>
  <c r="T7" i="4" l="1"/>
  <c r="N7" i="4"/>
  <c r="B8" i="7" l="1"/>
  <c r="B9" i="7" s="1"/>
  <c r="Y9" i="4" l="1"/>
  <c r="X7" i="4"/>
  <c r="Y7" i="4" s="1"/>
  <c r="H7" i="4"/>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Enter the total sales revenue and quantity as reported in the Sales worksheet</t>
        </r>
      </text>
    </comment>
    <comment ref="B19" authorId="0" shapeId="0">
      <text>
        <r>
          <rPr>
            <sz val="9"/>
            <color indexed="81"/>
            <rFont val="Tahoma"/>
            <family val="2"/>
          </rPr>
          <t>If you re-export the goods, enter the total export sales revenue and quantity of the goods</t>
        </r>
      </text>
    </comment>
  </commentList>
</comments>
</file>

<file path=xl/sharedStrings.xml><?xml version="1.0" encoding="utf-8"?>
<sst xmlns="http://schemas.openxmlformats.org/spreadsheetml/2006/main" count="492" uniqueCount="315">
  <si>
    <t>Order number</t>
  </si>
  <si>
    <t>Invoice number</t>
  </si>
  <si>
    <t>Invoice date</t>
  </si>
  <si>
    <t>Supplier</t>
  </si>
  <si>
    <t>Invoice currency</t>
  </si>
  <si>
    <t>Customer name</t>
  </si>
  <si>
    <t>Location – state</t>
  </si>
  <si>
    <t>Location – city</t>
  </si>
  <si>
    <t>Your supplier of the goods</t>
  </si>
  <si>
    <t>Shipping terms</t>
  </si>
  <si>
    <t>Level of trade</t>
  </si>
  <si>
    <t>MCC</t>
  </si>
  <si>
    <t>Product code</t>
  </si>
  <si>
    <t>Quarter</t>
  </si>
  <si>
    <t>Payment terms (days)</t>
  </si>
  <si>
    <t>Gross invoice value</t>
  </si>
  <si>
    <t>Net invoice value</t>
  </si>
  <si>
    <t>Unit Net invoice value</t>
  </si>
  <si>
    <t>Delivery terms</t>
  </si>
  <si>
    <t>On-invoice discounts</t>
  </si>
  <si>
    <t>Off-invoice rebates</t>
  </si>
  <si>
    <t>INSERT COMPANY NAME</t>
  </si>
  <si>
    <r>
      <t>Quantity</t>
    </r>
    <r>
      <rPr>
        <b/>
        <sz val="10"/>
        <color rgb="FFFF0000"/>
        <rFont val="Arial"/>
        <family val="2"/>
      </rPr>
      <t xml:space="preserve"> [specify unit e.g. KG, MT]</t>
    </r>
  </si>
  <si>
    <t xml:space="preserve">Unit Gross Invoice Value </t>
  </si>
  <si>
    <t>[1]</t>
  </si>
  <si>
    <t>[2]</t>
  </si>
  <si>
    <t>[4]</t>
  </si>
  <si>
    <t>[5]</t>
  </si>
  <si>
    <t>[6]</t>
  </si>
  <si>
    <t>[7]</t>
  </si>
  <si>
    <t>[8]</t>
  </si>
  <si>
    <t>[9]</t>
  </si>
  <si>
    <t>[10]</t>
  </si>
  <si>
    <t>[11]</t>
  </si>
  <si>
    <t>[12]</t>
  </si>
  <si>
    <t>[13]</t>
  </si>
  <si>
    <t>[14]</t>
  </si>
  <si>
    <t>[15]</t>
  </si>
  <si>
    <t>[16]</t>
  </si>
  <si>
    <t>[16.1]</t>
  </si>
  <si>
    <t>[17]</t>
  </si>
  <si>
    <t>[18]</t>
  </si>
  <si>
    <t>[19]</t>
  </si>
  <si>
    <t>[20]</t>
  </si>
  <si>
    <t>[20.1]</t>
  </si>
  <si>
    <t>[21]</t>
  </si>
  <si>
    <t>[22]</t>
  </si>
  <si>
    <t xml:space="preserve">Notes:  [1]  </t>
  </si>
  <si>
    <t xml:space="preserve">[2]  </t>
  </si>
  <si>
    <t>The level of trade of your customer.</t>
  </si>
  <si>
    <t>Model control code. Please use the formula provided</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</si>
  <si>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</si>
  <si>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</si>
  <si>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</si>
  <si>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</si>
  <si>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</si>
  <si>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</si>
  <si>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</si>
  <si>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</si>
  <si>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</si>
  <si>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</si>
  <si>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</si>
  <si>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</si>
  <si>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The net invoice value less discounts and rebates, plus other charges. Please use the formula provided</t>
  </si>
  <si>
    <t xml:space="preserve">[16]  </t>
  </si>
  <si>
    <t xml:space="preserve">[16.1]  </t>
  </si>
  <si>
    <t xml:space="preserve">[17]  </t>
  </si>
  <si>
    <t xml:space="preserve">[18]  </t>
  </si>
  <si>
    <t xml:space="preserve">[19]  </t>
  </si>
  <si>
    <t xml:space="preserve">[20]  </t>
  </si>
  <si>
    <t xml:space="preserve">[20.1]  </t>
  </si>
  <si>
    <t xml:space="preserve">[21]  </t>
  </si>
  <si>
    <t xml:space="preserve">[22]  </t>
  </si>
  <si>
    <t>[3]</t>
  </si>
  <si>
    <t>Cost to import and sell</t>
  </si>
  <si>
    <t>Customs entry number/ Import declaration number</t>
  </si>
  <si>
    <t>SELLING, GENERAL AND ADMINISTRATIVE EXPENSES</t>
  </si>
  <si>
    <t>Accounting code</t>
  </si>
  <si>
    <t>Account name</t>
  </si>
  <si>
    <t xml:space="preserve">Is it a direct selling expense? </t>
  </si>
  <si>
    <t>Expense in accounting period</t>
  </si>
  <si>
    <t>Expense in relevant period</t>
  </si>
  <si>
    <t>Yes/No</t>
  </si>
  <si>
    <t>SG&amp;A account code as per the chart of accounts</t>
  </si>
  <si>
    <t xml:space="preserve">[3]  </t>
  </si>
  <si>
    <t>Expense amount for the SG&amp;A account in the most recent accounting period</t>
  </si>
  <si>
    <t>Expense amount for the SG&amp;A account in the relevant period</t>
  </si>
  <si>
    <t>Amount for the relevant period</t>
  </si>
  <si>
    <t>Notes</t>
  </si>
  <si>
    <t>Net Revenue</t>
  </si>
  <si>
    <t>Total SG&amp;A</t>
  </si>
  <si>
    <t>%</t>
  </si>
  <si>
    <t>Formula - SG&amp;A as a percentage of revenue</t>
  </si>
  <si>
    <t>Supplier information</t>
  </si>
  <si>
    <t>Is the supplier the manufacturer?</t>
  </si>
  <si>
    <t>Position</t>
  </si>
  <si>
    <t>Mailing address</t>
  </si>
  <si>
    <t>Telephone</t>
  </si>
  <si>
    <t>E-mail address</t>
  </si>
  <si>
    <t>Name of manufacturer</t>
  </si>
  <si>
    <t>Name of contact person</t>
  </si>
  <si>
    <t>Supplier details</t>
  </si>
  <si>
    <t>Manufacturer details</t>
  </si>
  <si>
    <t>SALES</t>
  </si>
  <si>
    <t>Other charges or surcharges</t>
  </si>
  <si>
    <t>Type of direct selling expense as reported in B-2</t>
  </si>
  <si>
    <t>SG&amp;A account name as per the chart of accounts</t>
  </si>
  <si>
    <t>If the expense is a direct selling expense, specify what it is as reported in B-2 Cost to import and sell. E.g. Inland transport</t>
  </si>
  <si>
    <t>Is the expense related to direct selling expense that has been reported in B-2 Cost to import and sell?</t>
  </si>
  <si>
    <t>SELLING, GENERAL AND ADMINISTRATIVE EXPENSES (including finance expenses)</t>
  </si>
  <si>
    <t>Total net sales revenue (i.e. excluding discounts and rebates) for your company</t>
  </si>
  <si>
    <t>Total SG&amp;A expense in column F of the SG&amp;A listing worksheet excluding direct selling expenses</t>
  </si>
  <si>
    <t>Names of your customers.</t>
  </si>
  <si>
    <t>[23]</t>
  </si>
  <si>
    <t>[24]</t>
  </si>
  <si>
    <t>State where the customer is located. If the customer is located in multiple states, the state where the sale is made.</t>
  </si>
  <si>
    <t>City where the customer is located. If the customer is located in multiple cities, the city where the sale is made.</t>
  </si>
  <si>
    <t>Category of the model control code. Please refer to the importer questionnaire for details of the model control code categories and sub-categories</t>
  </si>
  <si>
    <t>Code used in your records for the model/grade/type identified.</t>
  </si>
  <si>
    <t>The date on the commercial invoice issued to your customer.</t>
  </si>
  <si>
    <t>The quarter that the invoice date falls in. Please use the formula provided</t>
  </si>
  <si>
    <t>Delivery terms eg. ex-factory, delivered.</t>
  </si>
  <si>
    <t>Quantity in units shown on the invoice. Specify the unit used e.g. KG, MT. If expenses in B-2 Cost to import and sell are based on a different quantity unit, add a column showing that quantity unit</t>
  </si>
  <si>
    <t xml:space="preserve">The gross invoice expressed per unit. Gross Invoice Value [16]/Quantity [15]. Please use the formula provided </t>
  </si>
  <si>
    <t>The amount of any deferred (i.e. off-invoice) rebates or allowances paid to the customer.</t>
  </si>
  <si>
    <t>Any other charges or surcharges that affect the net invoice value. Insert additional columns and provide a description.</t>
  </si>
  <si>
    <t xml:space="preserve">The net invoice value expressed per unit. Net Invoice Value [20]/Quantity [15]. Please use the formula provided. </t>
  </si>
  <si>
    <t xml:space="preserve">[23]  </t>
  </si>
  <si>
    <t xml:space="preserve">[24]  </t>
  </si>
  <si>
    <t>Purchase order number to the supplier</t>
  </si>
  <si>
    <t>The name of your supplier of the goods if it can be linked to the supplier.</t>
  </si>
  <si>
    <t>The name of the manufacturer of the goods if it is different from the supplier.</t>
  </si>
  <si>
    <t>The manufacturer of the goods</t>
  </si>
  <si>
    <t>Country of manufacture</t>
  </si>
  <si>
    <t>The country that the goods were manufactured</t>
  </si>
  <si>
    <t>The country of where the goods will be manufactured.</t>
  </si>
  <si>
    <t>The name of your supplier.</t>
  </si>
  <si>
    <t>Order date</t>
  </si>
  <si>
    <t>Contact person</t>
  </si>
  <si>
    <t>The name of your contact at your supplier.</t>
  </si>
  <si>
    <t>The position in the company of your contact person.</t>
  </si>
  <si>
    <t>The mailing address of your supplier.</t>
  </si>
  <si>
    <t>The name of the manufacturer of the goods (if known).</t>
  </si>
  <si>
    <t>The name of a contact person at the manufacturer (if known).</t>
  </si>
  <si>
    <t>The position of the contact person at the manufacturer (if known).</t>
  </si>
  <si>
    <t>The mailing address of the manufacturer (if known).</t>
  </si>
  <si>
    <t>The email address of your contact at your supplier.</t>
  </si>
  <si>
    <t>The email address of the contact at the manufacturer (if known).</t>
  </si>
  <si>
    <t>Foreign exchange rate</t>
  </si>
  <si>
    <t>Payment terms</t>
  </si>
  <si>
    <t>Net invoice value (AUD)</t>
  </si>
  <si>
    <t>Inland freight expenses</t>
  </si>
  <si>
    <r>
      <t xml:space="preserve">Manufacturer </t>
    </r>
    <r>
      <rPr>
        <sz val="10"/>
        <rFont val="Arial"/>
        <family val="2"/>
      </rPr>
      <t>(if different from supplier)</t>
    </r>
  </si>
  <si>
    <t>Allocated overseas freight (AUD)</t>
  </si>
  <si>
    <t>Marine insurance (AUD)</t>
  </si>
  <si>
    <t>[25]</t>
  </si>
  <si>
    <t>[26]</t>
  </si>
  <si>
    <t>[27]</t>
  </si>
  <si>
    <t>[28]</t>
  </si>
  <si>
    <t>[29]</t>
  </si>
  <si>
    <t>[30]</t>
  </si>
  <si>
    <t>[31]</t>
  </si>
  <si>
    <t>[32]</t>
  </si>
  <si>
    <t>[33]</t>
  </si>
  <si>
    <t>[34]</t>
  </si>
  <si>
    <t>[35]</t>
  </si>
  <si>
    <t>[36]</t>
  </si>
  <si>
    <t>[37]</t>
  </si>
  <si>
    <t>[38]</t>
  </si>
  <si>
    <t>Customs duties</t>
  </si>
  <si>
    <t>Interim dumping duties (IDD)</t>
  </si>
  <si>
    <t>Interim countervailing duties (ICD)</t>
  </si>
  <si>
    <r>
      <t xml:space="preserve">Marine insurance </t>
    </r>
    <r>
      <rPr>
        <b/>
        <sz val="10"/>
        <color rgb="FFFF0000"/>
        <rFont val="Arial"/>
        <family val="2"/>
      </rPr>
      <t>[specify currency]</t>
    </r>
  </si>
  <si>
    <r>
      <t xml:space="preserve">Quantity </t>
    </r>
    <r>
      <rPr>
        <b/>
        <sz val="10"/>
        <color rgb="FFFF0000"/>
        <rFont val="Arial"/>
        <family val="2"/>
      </rPr>
      <t>[specify unit e.g. KG, MT]</t>
    </r>
  </si>
  <si>
    <t>Port handling and other import charges</t>
  </si>
  <si>
    <t>Allocated port handling and other import charges</t>
  </si>
  <si>
    <t>Allocated inland freight expenses</t>
  </si>
  <si>
    <t>Allocated marine insurance (AUD)</t>
  </si>
  <si>
    <t>Country where the manufacturer is located. This may be different to the country where the supplier is located.</t>
  </si>
  <si>
    <t>Name of the manufacturer if it is different from the supplier.</t>
  </si>
  <si>
    <t>Name of the supplier.</t>
  </si>
  <si>
    <t>Order confirmation, contract or purchase order number.</t>
  </si>
  <si>
    <t>The date of the purchase order or date that you placed the order with your supplier</t>
  </si>
  <si>
    <t>The date on the commercial invoice issued by your supplier.</t>
  </si>
  <si>
    <t>Shipping terms eg. EXW, FOB, CFR, CIF</t>
  </si>
  <si>
    <t>Payment terms in days shown on the commercial invoice; eg. 60 days</t>
  </si>
  <si>
    <t>The currency used on the invoice.</t>
  </si>
  <si>
    <t>Gross invoice value shown on invoice, excluding GST</t>
  </si>
  <si>
    <t xml:space="preserve">[25]  </t>
  </si>
  <si>
    <t xml:space="preserve">[26]  </t>
  </si>
  <si>
    <t xml:space="preserve">[27]  </t>
  </si>
  <si>
    <t>The amount of any discount deducted on the invoice on each transaction.  If a % discount applies, show that % discount applying in another column.</t>
  </si>
  <si>
    <r>
      <t xml:space="preserve">Ocean freight </t>
    </r>
    <r>
      <rPr>
        <b/>
        <sz val="10"/>
        <color rgb="FFFF0000"/>
        <rFont val="Arial"/>
        <family val="2"/>
      </rPr>
      <t>[specify currency]</t>
    </r>
  </si>
  <si>
    <t>Ocean freight (AUD)</t>
  </si>
  <si>
    <t xml:space="preserve">The amount of ocean freight in Australian Dollars. Please use the formula provided. </t>
  </si>
  <si>
    <t xml:space="preserve">The amount of marine insurance in Australian Dollars. Please use the formula provided.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</si>
  <si>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</si>
  <si>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</si>
  <si>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</si>
  <si>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</si>
  <si>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</si>
  <si>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</si>
  <si>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</si>
  <si>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</si>
  <si>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</si>
  <si>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</si>
  <si>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</si>
  <si>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The model control code of the goods.</t>
  </si>
  <si>
    <t>Quantity for the line. Specify the unit used e.g. KG, MT</t>
  </si>
  <si>
    <t>Any other charges or surcharges that affect the net invoice value.</t>
  </si>
  <si>
    <t xml:space="preserve">Allocated amount of ocean freight for the line in Australian Dollars. Please use the formula provided. </t>
  </si>
  <si>
    <t xml:space="preserve">Allocated amount of marine insurance for the line in Australian Dollars. Please use the formula provided. </t>
  </si>
  <si>
    <t xml:space="preserve">Allocated port handling and other import charges incurred (e.g. broker's chargers) for the line, excluding duties.  Please use the formula provided. </t>
  </si>
  <si>
    <t xml:space="preserve">Allocated inland transportation costs incurred for delivery from the port to its final destination for the line.  Please use the formula provided. </t>
  </si>
  <si>
    <t>Customs duties paid for the line.</t>
  </si>
  <si>
    <t>Interim dumping duties paid for the line.</t>
  </si>
  <si>
    <t>Interim countervailing duties paid for the line.</t>
  </si>
  <si>
    <t>Upwards Sales Reconciliation</t>
  </si>
  <si>
    <t>Description</t>
  </si>
  <si>
    <t>Value</t>
  </si>
  <si>
    <t>Volume</t>
  </si>
  <si>
    <t>Exhibit</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</si>
  <si>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</si>
  <si>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</si>
  <si>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</si>
  <si>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</si>
  <si>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</si>
  <si>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</si>
  <si>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</si>
  <si>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</si>
  <si>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</si>
  <si>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</si>
  <si>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</si>
  <si>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</si>
  <si>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</si>
  <si>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account for variance as far as possible.</t>
  </si>
  <si>
    <t>Note:</t>
  </si>
  <si>
    <t>Complete the yellow cells only</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</si>
  <si>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</si>
  <si>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</si>
  <si>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 code can be traced to a sub-account, provide the sub-account number.</t>
  </si>
  <si>
    <t xml:space="preserve">  - Re-export sales (if applicable)</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</si>
  <si>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</si>
  <si>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</si>
  <si>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</si>
  <si>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</si>
  <si>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</si>
  <si>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Notes:</t>
  </si>
  <si>
    <t>Populate the column 'exhibit' with a reference to the relevant exhibit (or attachment) where the information originates.</t>
  </si>
  <si>
    <t>If the accounting code can be traced to a sub-account, provide the sub-account number.</t>
  </si>
  <si>
    <t xml:space="preserve">The source of templated formulas are not required. </t>
  </si>
  <si>
    <t>Add additional rows if additional columns have been inserted into worksheet 'C-2 Sales'.</t>
  </si>
  <si>
    <t>Quantity</t>
  </si>
  <si>
    <t xml:space="preserve">Source data for worksheet 'C-2 Sales'  </t>
  </si>
  <si>
    <t>Estimated Volumes</t>
  </si>
  <si>
    <t>Estimated purchased volumes from each exporter over the IP</t>
  </si>
  <si>
    <r>
      <t xml:space="preserve">Total net quantity </t>
    </r>
    <r>
      <rPr>
        <b/>
        <sz val="10"/>
        <color rgb="FFFF0000"/>
        <rFont val="Arial"/>
        <family val="2"/>
      </rPr>
      <t>[specify unit e.g. KG, MT]</t>
    </r>
  </si>
  <si>
    <t>Total net quantity for the shipment. Specify the unit used e.g. KG, MT</t>
  </si>
  <si>
    <t>Total expenses for the shipment</t>
  </si>
  <si>
    <r>
      <t xml:space="preserve">Total gross value 
</t>
    </r>
    <r>
      <rPr>
        <sz val="10"/>
        <rFont val="Arial"/>
        <family val="2"/>
      </rPr>
      <t>(invoice currency)</t>
    </r>
  </si>
  <si>
    <r>
      <t xml:space="preserve">Gross invoice value 
</t>
    </r>
    <r>
      <rPr>
        <sz val="10"/>
        <rFont val="Arial"/>
        <family val="2"/>
      </rPr>
      <t>(invoice currency)</t>
    </r>
  </si>
  <si>
    <r>
      <t xml:space="preserve">Net invoice value 
</t>
    </r>
    <r>
      <rPr>
        <sz val="10"/>
        <rFont val="Arial"/>
        <family val="2"/>
      </rPr>
      <t>(invoice currency)</t>
    </r>
  </si>
  <si>
    <t>Other charges</t>
  </si>
  <si>
    <t>Order/invoice details</t>
  </si>
  <si>
    <t>Expenses for the line</t>
  </si>
  <si>
    <t xml:space="preserve">Calculated delivered duty paid (DDP) value, excluding SG&amp;A, for the line in Australian Dollars. Please use the formula provided. </t>
  </si>
  <si>
    <t xml:space="preserve">Calculated cost of insurance and freight (CIF) value for the line in Australian Dollars. Please use the formula provided. </t>
  </si>
  <si>
    <t xml:space="preserve">CIF value (AUD)  </t>
  </si>
  <si>
    <r>
      <t xml:space="preserve">DDP value </t>
    </r>
    <r>
      <rPr>
        <sz val="10"/>
        <rFont val="Arial"/>
        <family val="2"/>
      </rPr>
      <t>(excluding SG&amp;A)</t>
    </r>
  </si>
  <si>
    <t>If you are required to pay for ocean freight, the actual amount of ocean freight incurred for the shipment. Specify the currency e.g. USD</t>
  </si>
  <si>
    <t>If you are required to pay for marine insurance, the amount of marine insurance incurred for the shipment. Specify the currency e.g. USD</t>
  </si>
  <si>
    <t>The applicable foreign exchange rate for the ocean freight and marine insurance. If you use a forward forex contract, enter the rate on the contact. Alternatively, enter the rate in your accounting system for these expenses or the rate applied by your bank when paying these expenses.</t>
  </si>
  <si>
    <r>
      <t xml:space="preserve">Foreign exchange rate </t>
    </r>
    <r>
      <rPr>
        <sz val="10"/>
        <rFont val="Arial"/>
        <family val="2"/>
      </rPr>
      <t>(for ocean freight &amp; marine insurance)</t>
    </r>
  </si>
  <si>
    <t>Total port handling and other import charges incurred (e.g. broker's chargers) for the shipment excluding duties.</t>
  </si>
  <si>
    <t>Total inland transportation costs incurred for delivery from the port to its final destination for the shipment.</t>
  </si>
  <si>
    <t>The applicable foreign exchange rate for the purchase. If you use a forward forex contract, enter the rate on the contact. Alternatively, enter the rate in your accounting system for this purchase or the rate applied by your bank when paying this invoice.</t>
  </si>
  <si>
    <t>Line invoice details of the goods</t>
  </si>
  <si>
    <t>Gross invoice value in the invoice currency.</t>
  </si>
  <si>
    <t>The amount of any on-invoice discount.  If a % discount applies, show that % discount applying in another column.</t>
  </si>
  <si>
    <t>The amount of any deferred (i.e. off-invoice) rebates or allowances paid by the supplier.</t>
  </si>
  <si>
    <t>The net invoice value less discounts and rebates, plus other charges. Please use the formula provided.</t>
  </si>
  <si>
    <t>The net invoice value in Australian Dollars. Please use the formula provided.</t>
  </si>
  <si>
    <t>Any other charges (e.g. bank charges) incurred for the line.</t>
  </si>
  <si>
    <t xml:space="preserve">[39]  </t>
  </si>
  <si>
    <t>[39]</t>
  </si>
  <si>
    <t>The telephone number of the contact at your supplier, including the international direct dialling number and area code.</t>
  </si>
  <si>
    <t>Is your supplier also the manufacturer of the goods?</t>
  </si>
  <si>
    <t>The telephone number of the contact at the manufacturer, including the international direct dialling number and area code (if known).</t>
  </si>
  <si>
    <t>Supplier/manufacture details</t>
  </si>
  <si>
    <t>The Customs entry number or import declaration number of the selected importations.</t>
  </si>
  <si>
    <t>Total gross value of the shipment in the invoice currency.</t>
  </si>
  <si>
    <t>The invoice number on the commercial invoice issued by your supplier.</t>
  </si>
  <si>
    <t>The invoice number on the commercial invoice issued to your customer.</t>
  </si>
  <si>
    <t>Order confirmation, contract or purchase order number of your purchase from your supplier if the sale can be linked to a purchase.</t>
  </si>
  <si>
    <t>Purchase order number of the supplier</t>
  </si>
  <si>
    <t>China</t>
  </si>
  <si>
    <t>FOB</t>
  </si>
  <si>
    <t>Exporter Co</t>
  </si>
  <si>
    <t>30 days</t>
  </si>
  <si>
    <t>USD</t>
  </si>
  <si>
    <t>ORD123</t>
  </si>
  <si>
    <t>INV123</t>
  </si>
  <si>
    <t>A-B-C-1-2-3</t>
  </si>
  <si>
    <t>A-B-C-1-2-4</t>
  </si>
  <si>
    <t>EXAMPLE</t>
  </si>
  <si>
    <t>Production Method</t>
  </si>
  <si>
    <t>Ball diameter (mm)</t>
  </si>
  <si>
    <t>% Chromium</t>
  </si>
  <si>
    <t>Grade</t>
  </si>
  <si>
    <t>[8.1]</t>
  </si>
  <si>
    <t>[8.2]</t>
  </si>
  <si>
    <t xml:space="preserve">[8.1]  </t>
  </si>
  <si>
    <t xml:space="preserve">[8.2]  </t>
  </si>
  <si>
    <t xml:space="preserve">Chromium percentage </t>
  </si>
  <si>
    <t xml:space="preserve">The commercial model, grade or type of the goods.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</si>
</sst>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Red]\-&quot;$&quot;#,##0.00"/>
    <numFmt numFmtId="44" formatCode="_-&quot;$&quot;* #,##0.00_-;\-&quot;$&quot;* #,##0.00_-;_-&quot;$&quot;* &quot;-&quot;??_-;_-@_-"/>
    <numFmt numFmtId="43" formatCode="_-* #,##0.00_-;\-* #,##0.00_-;_-* &quot;-&quot;??_-;_-@_-"/>
    <numFmt numFmtId="164" formatCode="0.0%"/>
    <numFmt numFmtId="166" formatCode="&quot;$&quot;#,##0.00;[Red]\-&quot;$&quot;#,##0.00"/>
    <numFmt numFmtId="169" formatCode="_-* #,##0.00_-;\-* #,##0.00_-;_-* &quot;-&quot;??_-;_-@_-"/>
  </numFmts>
  <fonts count="20" x14ac:knownFonts="1">
    <font>
      <sz val="10"/>
      <name val="Arial"/>
    </font>
    <font>
      <sz val="10"/>
      <name val="Arial"/>
      <family val="2"/>
    </font>
    <font>
      <sz val="10"/>
      <name val="Arial"/>
      <family val="2"/>
    </font>
    <font>
      <sz val="14"/>
      <name val="Arial"/>
      <family val="2"/>
    </font>
    <font>
      <b/>
      <sz val="10"/>
      <name val="Arial"/>
      <family val="2"/>
    </font>
    <font>
      <b/>
      <sz val="10"/>
      <color rgb="FFFF0000"/>
      <name val="Arial"/>
      <family val="2"/>
    </font>
    <font>
      <b/>
      <sz val="14"/>
      <color indexed="10"/>
      <name val="Arial"/>
      <family val="2"/>
    </font>
    <font>
      <b/>
      <sz val="14"/>
      <color indexed="48"/>
      <name val="Arial"/>
      <family val="2"/>
    </font>
    <font>
      <sz val="11"/>
      <name val="Arial"/>
      <family val="2"/>
    </font>
    <font>
      <sz val="10"/>
      <color theme="1"/>
      <name val="Arial"/>
      <family val="2"/>
    </font>
    <font>
      <b/>
      <sz val="10"/>
      <color theme="1"/>
      <name val="Arial"/>
      <family val="2"/>
    </font>
    <font>
      <sz val="12"/>
      <color theme="1"/>
      <name val="Calibri"/>
      <family val="2"/>
      <scheme val="minor"/>
    </font>
    <font>
      <sz val="14"/>
      <color theme="1"/>
      <name val="Arial"/>
      <family val="2"/>
    </font>
    <font>
      <sz val="9"/>
      <color indexed="81"/>
      <name val="Tahoma"/>
      <family val="2"/>
    </font>
    <font>
      <b/>
      <sz val="10"/>
      <color rgb="FF000000"/>
      <name val="Arial"/>
      <family val="2"/>
    </font>
    <font>
      <b/>
      <sz val="8"/>
      <name val="Arial"/>
      <family val="2"/>
    </font>
    <font>
      <sz val="10"/>
      <color rgb="FF000000"/>
      <name val="Arial"/>
      <family val="2"/>
    </font>
    <font>
      <i/>
      <sz val="10"/>
      <color rgb="FFFF0000"/>
      <name val="Arial"/>
      <family val="2"/>
    </font>
    <font>
      <sz val="10"/>
      <color theme="4"/>
      <name val="Arial"/>
      <family val="2"/>
    </font>
    <font>
      <sz val="10"/>
      <name val="Arial"/>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style="thin">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s>
  <cellStyleXfs count="16">
    <xf numFmtId="0" fontId="0" fillId="0" borderId="0"/>
    <xf numFmtId="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1" fillId="0" borderId="0"/>
    <xf numFmtId="166" fontId="19" fillId="0" borderId="0" applyFont="0" applyFill="0" applyBorder="0" applyAlignment="0" applyProtection="0"/>
    <xf numFmtId="169" fontId="19" fillId="0" borderId="0" applyFont="0" applyFill="0" applyBorder="0" applyAlignment="0" applyProtection="0"/>
  </cellStyleXfs>
  <cellXfs count="141">
    <xf numFmtId="0" fontId="0" fillId="0" borderId="0" xfId="0"/>
    <xf numFmtId="0" fontId="3" fillId="0" borderId="0" xfId="0" applyFont="1"/>
    <xf numFmtId="0" fontId="2" fillId="0" borderId="0" xfId="0" applyFont="1"/>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5" fillId="0" borderId="0" xfId="0" applyFont="1" applyFill="1" applyAlignment="1">
      <alignment horizontal="center" vertical="top" wrapText="1"/>
    </xf>
    <xf numFmtId="0" fontId="4" fillId="0" borderId="0" xfId="0" applyFont="1" applyAlignment="1">
      <alignment horizontal="left"/>
    </xf>
    <xf numFmtId="14" fontId="0" fillId="0" borderId="0" xfId="0" applyNumberFormat="1"/>
    <xf numFmtId="17" fontId="0" fillId="0" borderId="0" xfId="0" applyNumberFormat="1"/>
    <xf numFmtId="1" fontId="0" fillId="0" borderId="0" xfId="0" applyNumberFormat="1"/>
    <xf numFmtId="43" fontId="0" fillId="0" borderId="0" xfId="2" applyFont="1"/>
    <xf numFmtId="8" fontId="0" fillId="0" borderId="0" xfId="1" applyFont="1"/>
    <xf numFmtId="0" fontId="2" fillId="0" borderId="0" xfId="0" applyFont="1" applyAlignment="1">
      <alignment horizontal="right"/>
    </xf>
    <xf numFmtId="0" fontId="2" fillId="0" borderId="0" xfId="0" applyFont="1" applyAlignment="1">
      <alignment horizontal="left"/>
    </xf>
    <xf numFmtId="0" fontId="2" fillId="0" borderId="0" xfId="0" applyFont="1" applyFill="1" applyAlignment="1">
      <alignment horizontal="right"/>
    </xf>
    <xf numFmtId="0" fontId="2" fillId="0" borderId="0" xfId="0" applyFont="1" applyFill="1" applyAlignment="1">
      <alignment horizontal="left"/>
    </xf>
    <xf numFmtId="0" fontId="2" fillId="0" borderId="0" xfId="0" applyFont="1" applyFill="1"/>
    <xf numFmtId="0" fontId="0" fillId="0" borderId="0" xfId="0" applyFill="1"/>
    <xf numFmtId="0" fontId="6" fillId="0" borderId="0" xfId="0" applyFont="1" applyAlignment="1">
      <alignment horizontal="left"/>
    </xf>
    <xf numFmtId="0" fontId="3" fillId="0" borderId="0" xfId="0" applyFont="1" applyAlignment="1">
      <alignment horizontal="left"/>
    </xf>
    <xf numFmtId="0" fontId="7" fillId="0" borderId="0" xfId="0" applyFont="1" applyAlignment="1">
      <alignment horizontal="left"/>
    </xf>
    <xf numFmtId="4" fontId="3" fillId="0" borderId="0" xfId="0" applyNumberFormat="1" applyFont="1" applyAlignment="1">
      <alignment horizontal="center"/>
    </xf>
    <xf numFmtId="0" fontId="0" fillId="0" borderId="0" xfId="0" applyFill="1" applyAlignment="1">
      <alignment horizontal="center" vertical="top" wrapText="1"/>
    </xf>
    <xf numFmtId="0" fontId="4" fillId="0" borderId="0" xfId="0" applyFont="1" applyFill="1" applyAlignment="1">
      <alignment horizontal="center"/>
    </xf>
    <xf numFmtId="43" fontId="0" fillId="0" borderId="0" xfId="3" applyFont="1"/>
    <xf numFmtId="44" fontId="0" fillId="0" borderId="0" xfId="4" applyFont="1"/>
    <xf numFmtId="0" fontId="0" fillId="0" borderId="0" xfId="0" applyAlignment="1">
      <alignment horizontal="left"/>
    </xf>
    <xf numFmtId="0" fontId="0" fillId="0" borderId="0" xfId="0" applyFill="1" applyBorder="1"/>
    <xf numFmtId="0" fontId="4" fillId="0" borderId="0" xfId="0" applyFont="1" applyFill="1" applyBorder="1" applyAlignment="1">
      <alignment horizontal="center" wrapText="1"/>
    </xf>
    <xf numFmtId="0" fontId="0" fillId="0" borderId="0" xfId="0" applyAlignment="1">
      <alignment horizontal="center" wrapText="1"/>
    </xf>
    <xf numFmtId="0" fontId="6" fillId="0" borderId="0" xfId="5" applyFont="1" applyAlignment="1">
      <alignment horizontal="left"/>
    </xf>
    <xf numFmtId="0" fontId="2" fillId="0" borderId="0" xfId="5"/>
    <xf numFmtId="0" fontId="3" fillId="0" borderId="0" xfId="5" applyFont="1" applyAlignment="1">
      <alignment horizontal="left"/>
    </xf>
    <xf numFmtId="0" fontId="7" fillId="0" borderId="0" xfId="5" applyFont="1" applyAlignment="1">
      <alignment horizontal="left"/>
    </xf>
    <xf numFmtId="0" fontId="4" fillId="2" borderId="1" xfId="5" applyFont="1" applyFill="1" applyBorder="1" applyAlignment="1">
      <alignment wrapText="1"/>
    </xf>
    <xf numFmtId="0" fontId="4" fillId="0" borderId="1" xfId="5" applyFont="1" applyBorder="1"/>
    <xf numFmtId="43" fontId="0" fillId="0" borderId="1" xfId="6" applyFont="1" applyBorder="1"/>
    <xf numFmtId="0" fontId="2" fillId="0" borderId="1" xfId="5" applyFont="1" applyBorder="1" applyAlignment="1">
      <alignment wrapText="1"/>
    </xf>
    <xf numFmtId="164" fontId="0" fillId="0" borderId="1" xfId="7" applyNumberFormat="1" applyFont="1" applyBorder="1"/>
    <xf numFmtId="0" fontId="2" fillId="0" borderId="0" xfId="5" applyFont="1" applyAlignment="1">
      <alignment horizontal="right"/>
    </xf>
    <xf numFmtId="0" fontId="2" fillId="0" borderId="0" xfId="5" applyFont="1" applyFill="1" applyAlignment="1">
      <alignment horizontal="right"/>
    </xf>
    <xf numFmtId="0" fontId="8" fillId="0" borderId="0" xfId="0" applyFont="1" applyAlignment="1">
      <alignment vertical="center" wrapText="1"/>
    </xf>
    <xf numFmtId="0" fontId="2" fillId="0" borderId="0" xfId="5" applyFill="1"/>
    <xf numFmtId="0" fontId="0" fillId="0" borderId="0" xfId="0" applyAlignment="1">
      <alignment horizontal="center"/>
    </xf>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Alignment="1">
      <alignment horizontal="center" vertical="center"/>
    </xf>
    <xf numFmtId="43" fontId="2" fillId="0" borderId="0" xfId="2" applyFont="1" applyFill="1" applyAlignment="1"/>
    <xf numFmtId="0" fontId="0" fillId="0" borderId="0" xfId="0" applyAlignment="1"/>
    <xf numFmtId="43" fontId="0" fillId="0" borderId="0" xfId="2" applyFont="1" applyAlignment="1"/>
    <xf numFmtId="43" fontId="2" fillId="0" borderId="0" xfId="2" applyFont="1" applyAlignment="1"/>
    <xf numFmtId="0" fontId="2" fillId="0" borderId="0" xfId="0" applyFont="1" applyAlignment="1"/>
    <xf numFmtId="0" fontId="9" fillId="0" borderId="0" xfId="13" applyFont="1"/>
    <xf numFmtId="0" fontId="12" fillId="0" borderId="0" xfId="13" applyFont="1"/>
    <xf numFmtId="0" fontId="10" fillId="0" borderId="3" xfId="13" applyFont="1" applyFill="1" applyBorder="1"/>
    <xf numFmtId="0" fontId="10" fillId="0" borderId="4" xfId="13" applyFont="1" applyFill="1" applyBorder="1"/>
    <xf numFmtId="0" fontId="10" fillId="0" borderId="5" xfId="13" applyFont="1" applyFill="1" applyBorder="1"/>
    <xf numFmtId="0" fontId="9" fillId="0" borderId="6" xfId="13" applyFont="1" applyFill="1" applyBorder="1" applyAlignment="1">
      <alignment vertical="top"/>
    </xf>
    <xf numFmtId="43" fontId="9" fillId="3" borderId="7" xfId="3" applyFont="1" applyFill="1" applyBorder="1" applyAlignment="1">
      <alignment vertical="top"/>
    </xf>
    <xf numFmtId="43" fontId="9" fillId="4" borderId="8" xfId="3" applyFont="1" applyFill="1" applyBorder="1" applyAlignment="1">
      <alignment vertical="top"/>
    </xf>
    <xf numFmtId="43" fontId="9" fillId="5" borderId="9" xfId="6" applyFont="1" applyFill="1" applyBorder="1" applyAlignment="1">
      <alignment vertical="top"/>
    </xf>
    <xf numFmtId="43" fontId="9" fillId="5" borderId="6" xfId="6" applyFont="1" applyFill="1" applyBorder="1" applyAlignment="1">
      <alignment vertical="top"/>
    </xf>
    <xf numFmtId="0" fontId="9" fillId="0" borderId="10" xfId="13" quotePrefix="1" applyFont="1" applyFill="1" applyBorder="1" applyAlignment="1">
      <alignment vertical="top"/>
    </xf>
    <xf numFmtId="43" fontId="9" fillId="0" borderId="2" xfId="3" applyFont="1" applyFill="1" applyBorder="1" applyAlignment="1">
      <alignment vertical="top"/>
    </xf>
    <xf numFmtId="43" fontId="9" fillId="4" borderId="11" xfId="3" applyFont="1" applyFill="1" applyBorder="1" applyAlignment="1">
      <alignment vertical="top"/>
    </xf>
    <xf numFmtId="0" fontId="9" fillId="0" borderId="12" xfId="13" quotePrefix="1" applyFont="1" applyFill="1" applyBorder="1" applyAlignment="1">
      <alignment vertical="top"/>
    </xf>
    <xf numFmtId="43" fontId="9" fillId="0" borderId="13" xfId="3" applyFont="1" applyFill="1" applyBorder="1" applyAlignment="1">
      <alignment vertical="top"/>
    </xf>
    <xf numFmtId="0" fontId="9" fillId="0" borderId="11" xfId="13" applyFont="1" applyFill="1" applyBorder="1" applyAlignment="1">
      <alignment vertical="top"/>
    </xf>
    <xf numFmtId="43" fontId="9" fillId="3" borderId="0" xfId="3" applyFont="1" applyFill="1" applyBorder="1" applyAlignment="1">
      <alignment vertical="top"/>
    </xf>
    <xf numFmtId="43" fontId="9" fillId="4" borderId="14" xfId="3" applyFont="1" applyFill="1" applyBorder="1" applyAlignment="1">
      <alignment vertical="top"/>
    </xf>
    <xf numFmtId="0" fontId="9" fillId="0" borderId="15" xfId="13" applyFont="1" applyFill="1" applyBorder="1" applyAlignment="1">
      <alignment vertical="top"/>
    </xf>
    <xf numFmtId="43" fontId="9" fillId="3" borderId="16" xfId="3" applyFont="1" applyFill="1" applyBorder="1" applyAlignment="1">
      <alignment vertical="top"/>
    </xf>
    <xf numFmtId="43" fontId="9" fillId="3" borderId="9" xfId="3" applyFont="1" applyFill="1" applyBorder="1" applyAlignment="1">
      <alignment vertical="top"/>
    </xf>
    <xf numFmtId="43" fontId="9" fillId="0" borderId="17" xfId="3" applyFont="1" applyFill="1" applyBorder="1" applyAlignment="1">
      <alignment vertical="top"/>
    </xf>
    <xf numFmtId="43" fontId="9" fillId="0" borderId="18" xfId="3" applyFont="1" applyFill="1" applyBorder="1" applyAlignment="1">
      <alignment vertical="top"/>
    </xf>
    <xf numFmtId="43" fontId="9" fillId="0" borderId="16" xfId="3" applyFont="1" applyFill="1" applyBorder="1" applyAlignment="1">
      <alignment vertical="top"/>
    </xf>
    <xf numFmtId="43" fontId="9" fillId="0" borderId="19" xfId="3" applyFont="1" applyFill="1" applyBorder="1" applyAlignment="1">
      <alignment vertical="top"/>
    </xf>
    <xf numFmtId="43" fontId="2" fillId="0" borderId="20" xfId="3" applyFont="1" applyFill="1" applyBorder="1" applyAlignment="1">
      <alignment vertical="top"/>
    </xf>
    <xf numFmtId="43" fontId="2" fillId="0" borderId="2" xfId="3" applyFont="1" applyFill="1" applyBorder="1" applyAlignment="1">
      <alignment vertical="top"/>
    </xf>
    <xf numFmtId="43" fontId="2" fillId="3" borderId="20" xfId="3" applyFont="1" applyFill="1" applyBorder="1" applyAlignment="1">
      <alignment vertical="top"/>
    </xf>
    <xf numFmtId="43" fontId="2" fillId="3" borderId="2" xfId="3" applyFont="1" applyFill="1" applyBorder="1" applyAlignment="1">
      <alignment vertical="top"/>
    </xf>
    <xf numFmtId="43" fontId="2" fillId="3" borderId="17" xfId="3" applyFont="1" applyFill="1" applyBorder="1" applyAlignment="1">
      <alignment vertical="top"/>
    </xf>
    <xf numFmtId="43" fontId="2" fillId="3" borderId="13" xfId="3" applyFont="1" applyFill="1" applyBorder="1" applyAlignment="1">
      <alignment vertical="top"/>
    </xf>
    <xf numFmtId="43" fontId="9" fillId="0" borderId="21" xfId="3" applyFont="1" applyFill="1" applyBorder="1" applyAlignment="1">
      <alignment vertical="top"/>
    </xf>
    <xf numFmtId="43" fontId="9" fillId="0" borderId="9" xfId="3" applyFont="1" applyFill="1" applyBorder="1" applyAlignment="1">
      <alignment vertical="top"/>
    </xf>
    <xf numFmtId="43" fontId="9" fillId="3" borderId="20" xfId="3" applyFont="1" applyFill="1" applyBorder="1" applyAlignment="1">
      <alignment vertical="top"/>
    </xf>
    <xf numFmtId="43" fontId="9" fillId="3" borderId="22" xfId="3" applyFont="1" applyFill="1" applyBorder="1" applyAlignment="1">
      <alignment vertical="top"/>
    </xf>
    <xf numFmtId="43" fontId="9" fillId="3" borderId="17" xfId="3" applyFont="1" applyFill="1" applyBorder="1" applyAlignment="1">
      <alignment vertical="top"/>
    </xf>
    <xf numFmtId="43" fontId="9" fillId="3" borderId="18" xfId="3" applyFont="1" applyFill="1" applyBorder="1" applyAlignment="1">
      <alignment vertical="top"/>
    </xf>
    <xf numFmtId="43" fontId="9" fillId="5" borderId="23" xfId="6" applyFont="1" applyFill="1" applyBorder="1" applyAlignment="1">
      <alignment vertical="top"/>
    </xf>
    <xf numFmtId="43" fontId="9" fillId="5" borderId="14" xfId="6" applyFont="1" applyFill="1" applyBorder="1" applyAlignment="1">
      <alignment vertical="top"/>
    </xf>
    <xf numFmtId="0" fontId="10" fillId="0" borderId="0" xfId="13" applyFont="1"/>
    <xf numFmtId="0" fontId="9" fillId="3" borderId="0" xfId="13" applyFont="1" applyFill="1"/>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4" fillId="0" borderId="0" xfId="0" applyFont="1" applyFill="1" applyBorder="1" applyAlignment="1">
      <alignment horizontal="lef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6" fillId="0" borderId="1" xfId="0" applyFont="1" applyFill="1" applyBorder="1" applyAlignment="1">
      <alignment horizontal="right" vertical="center" wrapText="1" indent="2"/>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xf numFmtId="0" fontId="1" fillId="0" borderId="0" xfId="0" applyFont="1" applyFill="1" applyAlignment="1">
      <alignment horizontal="left"/>
    </xf>
    <xf numFmtId="0" fontId="18" fillId="0" borderId="0" xfId="0" applyFont="1" applyFill="1" applyBorder="1"/>
    <xf numFmtId="0" fontId="18" fillId="0" borderId="0" xfId="0" applyFont="1" applyBorder="1"/>
    <xf numFmtId="43" fontId="18" fillId="0" borderId="0" xfId="2" applyFont="1" applyBorder="1" applyAlignment="1"/>
    <xf numFmtId="0" fontId="18" fillId="0" borderId="0" xfId="2" applyNumberFormat="1" applyFont="1" applyBorder="1" applyAlignment="1"/>
    <xf numFmtId="43" fontId="18" fillId="0" borderId="0" xfId="2" applyFont="1" applyFill="1" applyBorder="1" applyAlignment="1"/>
    <xf numFmtId="0" fontId="0" fillId="0" borderId="0" xfId="0" applyBorder="1" applyAlignment="1"/>
    <xf numFmtId="0" fontId="0" fillId="0" borderId="0" xfId="0" applyBorder="1"/>
    <xf numFmtId="0" fontId="18" fillId="0" borderId="0" xfId="2" applyNumberFormat="1" applyFont="1" applyFill="1" applyBorder="1"/>
    <xf numFmtId="14" fontId="18" fillId="0" borderId="0" xfId="2" applyNumberFormat="1" applyFont="1" applyBorder="1" applyAlignment="1"/>
    <xf numFmtId="14" fontId="0" fillId="0" borderId="0" xfId="2" applyNumberFormat="1" applyFont="1" applyAlignment="1"/>
    <xf numFmtId="0" fontId="0" fillId="0" borderId="0" xfId="2" applyNumberFormat="1" applyFont="1" applyAlignment="1"/>
    <xf numFmtId="0" fontId="4" fillId="0" borderId="3" xfId="0" applyFont="1" applyBorder="1" applyAlignment="1">
      <alignment horizontal="center"/>
    </xf>
    <xf numFmtId="0" fontId="4" fillId="0" borderId="2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5" xfId="0" applyFont="1" applyBorder="1" applyAlignment="1">
      <alignment horizontal="center" vertical="center"/>
    </xf>
    <xf numFmtId="0" fontId="14" fillId="0" borderId="24" xfId="0" applyFont="1" applyBorder="1" applyAlignment="1">
      <alignment horizontal="center" vertical="center" wrapText="1"/>
    </xf>
    <xf numFmtId="0" fontId="14" fillId="0" borderId="27" xfId="0" applyFont="1" applyBorder="1" applyAlignment="1">
      <alignment horizontal="center" vertical="center" wrapText="1"/>
    </xf>
    <xf numFmtId="0" fontId="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0" fillId="0" borderId="0" xfId="0"/>
    <xf numFmtId="0" fontId="3" fillId="0" borderId="0" xfId="0" applyFont="1"/>
    <xf numFmtId="0" fontId="4" fillId="0" borderId="0" xfId="0" applyFont="1" applyFill="1" applyAlignment="1">
      <alignment horizontal="center" vertical="top" wrapText="1"/>
    </xf>
    <xf numFmtId="0" fontId="0" fillId="0" borderId="0" xfId="0" applyFill="1"/>
    <xf numFmtId="0" fontId="9" fillId="0" borderId="1" xfId="0" applyFont="1" applyBorder="1" applyAlignment="1">
      <alignment horizontal="left" vertical="center" wrapText="1"/>
    </xf>
    <xf numFmtId="0" fontId="4" fillId="0" borderId="0" xfId="0" applyFont="1" applyFill="1" applyAlignment="1">
      <alignment horizontal="center" vertical="top" wrapText="1"/>
    </xf>
    <xf numFmtId="0" fontId="1" fillId="0" borderId="0" xfId="0" applyFont="1" applyFill="1" applyAlignment="1">
      <alignment horizontal="right"/>
    </xf>
    <xf numFmtId="0" fontId="0" fillId="0" borderId="0" xfId="0" applyFill="1"/>
    <xf numFmtId="0" fontId="0" fillId="0" borderId="0" xfId="0"/>
    <xf numFmtId="0" fontId="1" fillId="0" borderId="0" xfId="0" applyFont="1"/>
    <xf numFmtId="0" fontId="1" fillId="0" borderId="0" xfId="0" applyFont="1" applyAlignment="1">
      <alignment horizontal="left"/>
    </xf>
  </cellXfs>
  <cellStyles count="16">
    <cellStyle name="Comma" xfId="2" builtinId="3"/>
    <cellStyle name="Comma 2" xfId="3"/>
    <cellStyle name="Comma 2 2" xfId="10"/>
    <cellStyle name="Comma 3" xfId="6"/>
    <cellStyle name="Comma 3 2" xfId="12"/>
    <cellStyle name="Comma 4" xfId="9"/>
    <cellStyle name="Comma 5" xfId="15"/>
    <cellStyle name="Currency" xfId="1" builtinId="4"/>
    <cellStyle name="Currency 2" xfId="4"/>
    <cellStyle name="Currency 2 2" xfId="11"/>
    <cellStyle name="Currency 3" xfId="8"/>
    <cellStyle name="Currency 4" xfId="14"/>
    <cellStyle name="Normal" xfId="0" builtinId="0"/>
    <cellStyle name="Normal 2" xfId="1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workbookViewId="0"/>
  </sheetViews>
  <sheetFormatPr defaultRowHeight="12.75" x14ac:dyDescent="0.2"/>
  <cols>
    <col min="1" max="1" width="13" customWidth="1"/>
    <col min="2" max="7" width="11.28515625" customWidth="1"/>
    <col min="8" max="8" width="18.42578125" customWidth="1"/>
    <col min="10" max="10" width="14.5703125" customWidth="1"/>
    <col min="15" max="15" width="10.5703125" customWidth="1"/>
  </cols>
  <sheetData>
    <row r="1" spans="1:15" ht="18" x14ac:dyDescent="0.25">
      <c r="A1" s="18" t="s">
        <v>21</v>
      </c>
    </row>
    <row r="2" spans="1:15" ht="18" x14ac:dyDescent="0.25">
      <c r="A2" s="19"/>
    </row>
    <row r="3" spans="1:15" ht="18" x14ac:dyDescent="0.25">
      <c r="A3" s="20" t="s">
        <v>93</v>
      </c>
    </row>
    <row r="4" spans="1:15" ht="13.5" thickBot="1" x14ac:dyDescent="0.25"/>
    <row r="5" spans="1:15" ht="13.5" thickBot="1" x14ac:dyDescent="0.25">
      <c r="B5" s="119" t="s">
        <v>101</v>
      </c>
      <c r="C5" s="120"/>
      <c r="D5" s="120"/>
      <c r="E5" s="120"/>
      <c r="F5" s="120"/>
      <c r="G5" s="121"/>
      <c r="I5" s="119" t="s">
        <v>102</v>
      </c>
      <c r="J5" s="120"/>
      <c r="K5" s="120"/>
      <c r="L5" s="120"/>
      <c r="M5" s="120"/>
      <c r="N5" s="121"/>
    </row>
    <row r="6" spans="1:15" ht="38.25" x14ac:dyDescent="0.2">
      <c r="A6" s="3" t="s">
        <v>133</v>
      </c>
      <c r="B6" s="3" t="s">
        <v>3</v>
      </c>
      <c r="C6" s="3" t="s">
        <v>138</v>
      </c>
      <c r="D6" s="3" t="s">
        <v>95</v>
      </c>
      <c r="E6" s="3" t="s">
        <v>96</v>
      </c>
      <c r="F6" s="3" t="s">
        <v>97</v>
      </c>
      <c r="G6" s="3" t="s">
        <v>98</v>
      </c>
      <c r="H6" s="3" t="s">
        <v>94</v>
      </c>
      <c r="I6" s="3" t="s">
        <v>99</v>
      </c>
      <c r="J6" s="3" t="s">
        <v>100</v>
      </c>
      <c r="K6" s="3" t="s">
        <v>95</v>
      </c>
      <c r="L6" s="3" t="s">
        <v>96</v>
      </c>
      <c r="M6" s="3" t="s">
        <v>97</v>
      </c>
      <c r="N6" s="3" t="s">
        <v>98</v>
      </c>
      <c r="O6" s="3" t="s">
        <v>254</v>
      </c>
    </row>
    <row r="7" spans="1:15" x14ac:dyDescent="0.2">
      <c r="A7" s="23" t="s">
        <v>24</v>
      </c>
      <c r="B7" s="23" t="s">
        <v>25</v>
      </c>
      <c r="C7" s="23" t="s">
        <v>73</v>
      </c>
      <c r="D7" s="23" t="s">
        <v>26</v>
      </c>
      <c r="E7" s="23" t="s">
        <v>27</v>
      </c>
      <c r="F7" s="23" t="s">
        <v>28</v>
      </c>
      <c r="G7" s="23" t="s">
        <v>29</v>
      </c>
      <c r="H7" s="23" t="s">
        <v>30</v>
      </c>
      <c r="I7" s="23" t="s">
        <v>31</v>
      </c>
      <c r="J7" s="23" t="s">
        <v>32</v>
      </c>
      <c r="K7" s="23" t="s">
        <v>33</v>
      </c>
      <c r="L7" s="23" t="s">
        <v>34</v>
      </c>
      <c r="M7" s="23" t="s">
        <v>35</v>
      </c>
      <c r="N7" s="23" t="s">
        <v>36</v>
      </c>
      <c r="O7" s="23" t="s">
        <v>37</v>
      </c>
    </row>
    <row r="10" spans="1:15" x14ac:dyDescent="0.2">
      <c r="A10" s="39" t="s">
        <v>47</v>
      </c>
      <c r="B10" t="s">
        <v>135</v>
      </c>
    </row>
    <row r="11" spans="1:15" x14ac:dyDescent="0.2">
      <c r="A11" s="40" t="s">
        <v>48</v>
      </c>
      <c r="B11" t="s">
        <v>136</v>
      </c>
    </row>
    <row r="12" spans="1:15" x14ac:dyDescent="0.2">
      <c r="A12" s="40" t="s">
        <v>84</v>
      </c>
      <c r="B12" t="s">
        <v>139</v>
      </c>
    </row>
    <row r="13" spans="1:15" x14ac:dyDescent="0.2">
      <c r="A13" s="40" t="s">
        <v>51</v>
      </c>
      <c r="B13" t="s">
        <v>140</v>
      </c>
    </row>
    <row r="14" spans="1:15" x14ac:dyDescent="0.2">
      <c r="A14" s="40" t="s">
        <v>52</v>
      </c>
      <c r="B14" t="s">
        <v>141</v>
      </c>
    </row>
    <row r="15" spans="1:15" x14ac:dyDescent="0.2">
      <c r="A15" s="40" t="s">
        <v>53</v>
      </c>
      <c r="B15" s="106" t="s">
        <v>285</v>
      </c>
    </row>
    <row r="16" spans="1:15" x14ac:dyDescent="0.2">
      <c r="A16" s="40" t="s">
        <v>54</v>
      </c>
      <c r="B16" t="s">
        <v>146</v>
      </c>
    </row>
    <row r="17" spans="1:2" x14ac:dyDescent="0.2">
      <c r="A17" s="40" t="s">
        <v>55</v>
      </c>
      <c r="B17" s="106" t="s">
        <v>286</v>
      </c>
    </row>
    <row r="18" spans="1:2" x14ac:dyDescent="0.2">
      <c r="A18" s="40" t="s">
        <v>56</v>
      </c>
      <c r="B18" t="s">
        <v>142</v>
      </c>
    </row>
    <row r="19" spans="1:2" x14ac:dyDescent="0.2">
      <c r="A19" s="40" t="s">
        <v>57</v>
      </c>
      <c r="B19" t="s">
        <v>143</v>
      </c>
    </row>
    <row r="20" spans="1:2" x14ac:dyDescent="0.2">
      <c r="A20" s="40" t="s">
        <v>58</v>
      </c>
      <c r="B20" t="s">
        <v>144</v>
      </c>
    </row>
    <row r="21" spans="1:2" x14ac:dyDescent="0.2">
      <c r="A21" s="40" t="s">
        <v>59</v>
      </c>
      <c r="B21" t="s">
        <v>145</v>
      </c>
    </row>
    <row r="22" spans="1:2" x14ac:dyDescent="0.2">
      <c r="A22" s="40" t="s">
        <v>60</v>
      </c>
      <c r="B22" s="106" t="s">
        <v>287</v>
      </c>
    </row>
    <row r="23" spans="1:2" x14ac:dyDescent="0.2">
      <c r="A23" s="40" t="s">
        <v>61</v>
      </c>
      <c r="B23" t="s">
        <v>147</v>
      </c>
    </row>
    <row r="24" spans="1:2" x14ac:dyDescent="0.2">
      <c r="A24" s="40" t="s">
        <v>62</v>
      </c>
      <c r="B24" t="s">
        <v>255</v>
      </c>
    </row>
    <row r="29" spans="1:2" ht="14.25" x14ac:dyDescent="0.2">
      <c r="B29" s="41"/>
    </row>
  </sheetData>
  <mergeCells count="2">
    <mergeCell ref="B5:G5"/>
    <mergeCell ref="I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1"/>
  <sheetViews>
    <sheetView topLeftCell="X1" zoomScaleNormal="100" workbookViewId="0">
      <pane ySplit="7" topLeftCell="A17" activePane="bottomLeft" state="frozen"/>
      <selection pane="bottomLeft" activeCell="A9" sqref="A9"/>
    </sheetView>
  </sheetViews>
  <sheetFormatPr defaultRowHeight="12.75" x14ac:dyDescent="0.2"/>
  <cols>
    <col min="1" max="39" width="14.140625" customWidth="1"/>
  </cols>
  <sheetData>
    <row r="1" spans="1:40" ht="18" x14ac:dyDescent="0.25">
      <c r="A1" s="18" t="s">
        <v>21</v>
      </c>
      <c r="B1" s="18"/>
    </row>
    <row r="2" spans="1:40" ht="18" x14ac:dyDescent="0.25">
      <c r="A2" s="19"/>
      <c r="B2" s="19"/>
    </row>
    <row r="3" spans="1:40" ht="18" x14ac:dyDescent="0.25">
      <c r="A3" s="20" t="s">
        <v>74</v>
      </c>
      <c r="B3" s="20"/>
    </row>
    <row r="4" spans="1:40" ht="18.75" thickBot="1" x14ac:dyDescent="0.3">
      <c r="A4" s="20"/>
      <c r="B4" s="20"/>
    </row>
    <row r="5" spans="1:40" s="45" customFormat="1" ht="13.5" thickBot="1" x14ac:dyDescent="0.25">
      <c r="A5" s="44"/>
      <c r="B5" s="122" t="s">
        <v>288</v>
      </c>
      <c r="C5" s="123"/>
      <c r="D5" s="124"/>
      <c r="E5" s="122" t="s">
        <v>258</v>
      </c>
      <c r="F5" s="123"/>
      <c r="G5" s="123"/>
      <c r="H5" s="123"/>
      <c r="I5" s="123"/>
      <c r="J5" s="123"/>
      <c r="K5" s="123"/>
      <c r="L5" s="123"/>
      <c r="M5" s="124"/>
      <c r="N5" s="122" t="s">
        <v>263</v>
      </c>
      <c r="O5" s="123"/>
      <c r="P5" s="123"/>
      <c r="Q5" s="123"/>
      <c r="R5" s="123"/>
      <c r="S5" s="123"/>
      <c r="T5" s="124"/>
      <c r="U5" s="122" t="s">
        <v>276</v>
      </c>
      <c r="V5" s="123"/>
      <c r="W5" s="123"/>
      <c r="X5" s="123"/>
      <c r="Y5" s="123"/>
      <c r="Z5" s="123"/>
      <c r="AA5" s="123"/>
      <c r="AB5" s="123"/>
      <c r="AC5" s="124"/>
      <c r="AD5" s="122" t="s">
        <v>264</v>
      </c>
      <c r="AE5" s="123"/>
      <c r="AF5" s="123"/>
      <c r="AG5" s="123"/>
      <c r="AH5" s="123"/>
      <c r="AI5" s="123"/>
      <c r="AJ5" s="123"/>
      <c r="AK5" s="123"/>
      <c r="AL5" s="124"/>
      <c r="AM5" s="46"/>
    </row>
    <row r="6" spans="1:40" s="43" customFormat="1" ht="63.75" x14ac:dyDescent="0.2">
      <c r="A6" s="4" t="s">
        <v>75</v>
      </c>
      <c r="B6" s="4" t="s">
        <v>133</v>
      </c>
      <c r="C6" s="4" t="s">
        <v>3</v>
      </c>
      <c r="D6" s="4" t="s">
        <v>152</v>
      </c>
      <c r="E6" s="4" t="s">
        <v>192</v>
      </c>
      <c r="F6" s="4" t="s">
        <v>172</v>
      </c>
      <c r="G6" s="4" t="s">
        <v>272</v>
      </c>
      <c r="H6" s="4" t="s">
        <v>193</v>
      </c>
      <c r="I6" s="4" t="s">
        <v>154</v>
      </c>
      <c r="J6" s="4" t="s">
        <v>174</v>
      </c>
      <c r="K6" s="4" t="s">
        <v>151</v>
      </c>
      <c r="L6" s="4" t="s">
        <v>256</v>
      </c>
      <c r="M6" s="4" t="s">
        <v>259</v>
      </c>
      <c r="N6" s="4" t="s">
        <v>0</v>
      </c>
      <c r="O6" s="4" t="s">
        <v>137</v>
      </c>
      <c r="P6" s="4" t="s">
        <v>1</v>
      </c>
      <c r="Q6" s="4" t="s">
        <v>2</v>
      </c>
      <c r="R6" s="4" t="s">
        <v>9</v>
      </c>
      <c r="S6" s="4" t="s">
        <v>149</v>
      </c>
      <c r="T6" s="4" t="s">
        <v>148</v>
      </c>
      <c r="U6" s="4" t="s">
        <v>11</v>
      </c>
      <c r="V6" s="4" t="s">
        <v>173</v>
      </c>
      <c r="W6" s="4" t="s">
        <v>4</v>
      </c>
      <c r="X6" s="4" t="s">
        <v>260</v>
      </c>
      <c r="Y6" s="4" t="s">
        <v>19</v>
      </c>
      <c r="Z6" s="4" t="s">
        <v>20</v>
      </c>
      <c r="AA6" s="4" t="s">
        <v>104</v>
      </c>
      <c r="AB6" s="4" t="s">
        <v>261</v>
      </c>
      <c r="AC6" s="4" t="s">
        <v>150</v>
      </c>
      <c r="AD6" s="4" t="s">
        <v>153</v>
      </c>
      <c r="AE6" s="4" t="s">
        <v>177</v>
      </c>
      <c r="AF6" s="4" t="s">
        <v>267</v>
      </c>
      <c r="AG6" s="4" t="s">
        <v>175</v>
      </c>
      <c r="AH6" s="4" t="s">
        <v>176</v>
      </c>
      <c r="AI6" s="4" t="s">
        <v>262</v>
      </c>
      <c r="AJ6" s="4" t="s">
        <v>169</v>
      </c>
      <c r="AK6" s="4" t="s">
        <v>170</v>
      </c>
      <c r="AL6" s="4" t="s">
        <v>171</v>
      </c>
      <c r="AM6" s="4" t="s">
        <v>268</v>
      </c>
    </row>
    <row r="7" spans="1:40" s="43" customFormat="1" x14ac:dyDescent="0.2">
      <c r="A7" s="47" t="s">
        <v>24</v>
      </c>
      <c r="B7" s="47" t="s">
        <v>25</v>
      </c>
      <c r="C7" s="47" t="s">
        <v>73</v>
      </c>
      <c r="D7" s="47" t="s">
        <v>26</v>
      </c>
      <c r="E7" s="47" t="s">
        <v>27</v>
      </c>
      <c r="F7" s="47" t="s">
        <v>28</v>
      </c>
      <c r="G7" s="47" t="s">
        <v>29</v>
      </c>
      <c r="H7" s="23" t="s">
        <v>30</v>
      </c>
      <c r="I7" s="23" t="s">
        <v>31</v>
      </c>
      <c r="J7" s="23" t="s">
        <v>32</v>
      </c>
      <c r="K7" s="23" t="s">
        <v>33</v>
      </c>
      <c r="L7" s="23" t="s">
        <v>34</v>
      </c>
      <c r="M7" s="23" t="s">
        <v>35</v>
      </c>
      <c r="N7" s="23" t="s">
        <v>36</v>
      </c>
      <c r="O7" s="23" t="s">
        <v>37</v>
      </c>
      <c r="P7" s="23" t="s">
        <v>38</v>
      </c>
      <c r="Q7" s="23" t="s">
        <v>40</v>
      </c>
      <c r="R7" s="23" t="s">
        <v>41</v>
      </c>
      <c r="S7" s="23" t="s">
        <v>42</v>
      </c>
      <c r="T7" s="23" t="s">
        <v>43</v>
      </c>
      <c r="U7" s="23" t="s">
        <v>45</v>
      </c>
      <c r="V7" s="23" t="s">
        <v>46</v>
      </c>
      <c r="W7" s="23" t="s">
        <v>113</v>
      </c>
      <c r="X7" s="23" t="s">
        <v>114</v>
      </c>
      <c r="Y7" s="23" t="s">
        <v>155</v>
      </c>
      <c r="Z7" s="23" t="s">
        <v>156</v>
      </c>
      <c r="AA7" s="23" t="s">
        <v>157</v>
      </c>
      <c r="AB7" s="23" t="s">
        <v>158</v>
      </c>
      <c r="AC7" s="23" t="s">
        <v>159</v>
      </c>
      <c r="AD7" s="23" t="s">
        <v>160</v>
      </c>
      <c r="AE7" s="23" t="s">
        <v>161</v>
      </c>
      <c r="AF7" s="23" t="s">
        <v>162</v>
      </c>
      <c r="AG7" s="23" t="s">
        <v>163</v>
      </c>
      <c r="AH7" s="23" t="s">
        <v>164</v>
      </c>
      <c r="AI7" s="23" t="s">
        <v>165</v>
      </c>
      <c r="AJ7" s="23" t="s">
        <v>166</v>
      </c>
      <c r="AK7" s="23" t="s">
        <v>167</v>
      </c>
      <c r="AL7" s="23" t="s">
        <v>168</v>
      </c>
      <c r="AM7" s="23" t="s">
        <v>284</v>
      </c>
    </row>
    <row r="8" spans="1:40" s="113" customFormat="1" x14ac:dyDescent="0.2">
      <c r="A8" s="108" t="s">
        <v>304</v>
      </c>
      <c r="B8" s="109" t="s">
        <v>295</v>
      </c>
      <c r="C8" s="109" t="s">
        <v>297</v>
      </c>
      <c r="D8" s="109"/>
      <c r="E8" s="110">
        <v>7000</v>
      </c>
      <c r="F8" s="112">
        <v>5</v>
      </c>
      <c r="G8" s="112">
        <v>0.8</v>
      </c>
      <c r="H8" s="112">
        <f>E8/G8</f>
        <v>8750</v>
      </c>
      <c r="I8" s="112">
        <f t="shared" ref="I8:I9" si="0">F8/G8</f>
        <v>6.25</v>
      </c>
      <c r="J8" s="110">
        <v>4000</v>
      </c>
      <c r="K8" s="110">
        <v>1000</v>
      </c>
      <c r="L8" s="112">
        <v>150</v>
      </c>
      <c r="M8" s="110">
        <v>150000</v>
      </c>
      <c r="N8" s="111" t="s">
        <v>300</v>
      </c>
      <c r="O8" s="116">
        <v>43831</v>
      </c>
      <c r="P8" s="115" t="s">
        <v>301</v>
      </c>
      <c r="Q8" s="116">
        <v>43845</v>
      </c>
      <c r="R8" s="111" t="s">
        <v>296</v>
      </c>
      <c r="S8" s="111" t="s">
        <v>298</v>
      </c>
      <c r="T8" s="110">
        <v>0.8</v>
      </c>
      <c r="U8" s="110" t="s">
        <v>302</v>
      </c>
      <c r="V8" s="110">
        <v>8</v>
      </c>
      <c r="W8" s="110" t="s">
        <v>299</v>
      </c>
      <c r="X8" s="110">
        <v>10000</v>
      </c>
      <c r="Y8" s="110">
        <v>0</v>
      </c>
      <c r="Z8" s="110">
        <v>0</v>
      </c>
      <c r="AA8" s="110">
        <v>0</v>
      </c>
      <c r="AB8" s="110">
        <f t="shared" ref="AB8:AB9" si="1">X8-Y8-Z8+AA8</f>
        <v>10000</v>
      </c>
      <c r="AC8" s="110">
        <f>AB8/T8</f>
        <v>12500</v>
      </c>
      <c r="AD8" s="110">
        <f>H8/L8*V8</f>
        <v>466.66666666666669</v>
      </c>
      <c r="AE8" s="110">
        <f t="shared" ref="AE8:AE9" si="2">I8/M8*X8</f>
        <v>0.41666666666666663</v>
      </c>
      <c r="AF8" s="110">
        <f>AC8+AD8+AE8</f>
        <v>12967.083333333332</v>
      </c>
      <c r="AG8" s="110">
        <f t="shared" ref="AG8:AG9" si="3">J8/L8*V8</f>
        <v>213.33333333333334</v>
      </c>
      <c r="AH8" s="110">
        <f t="shared" ref="AH8:AH9" si="4">K8/L8*V8</f>
        <v>53.333333333333336</v>
      </c>
      <c r="AI8" s="110"/>
      <c r="AJ8" s="110"/>
      <c r="AK8" s="110">
        <v>1000</v>
      </c>
      <c r="AL8" s="110"/>
      <c r="AM8" s="110">
        <f>SUM(AF8:AL8)</f>
        <v>14233.75</v>
      </c>
    </row>
    <row r="9" spans="1:40" s="114" customFormat="1" x14ac:dyDescent="0.2">
      <c r="A9" s="108" t="s">
        <v>304</v>
      </c>
      <c r="B9" s="109" t="s">
        <v>295</v>
      </c>
      <c r="C9" s="109" t="s">
        <v>297</v>
      </c>
      <c r="D9" s="109"/>
      <c r="E9" s="110">
        <v>7000</v>
      </c>
      <c r="F9" s="112">
        <v>5</v>
      </c>
      <c r="G9" s="112">
        <v>0.8</v>
      </c>
      <c r="H9" s="112">
        <f t="shared" ref="H9" si="5">E9/G9</f>
        <v>8750</v>
      </c>
      <c r="I9" s="112">
        <f t="shared" si="0"/>
        <v>6.25</v>
      </c>
      <c r="J9" s="110">
        <v>4000</v>
      </c>
      <c r="K9" s="110">
        <v>1000</v>
      </c>
      <c r="L9" s="112">
        <v>150</v>
      </c>
      <c r="M9" s="110">
        <v>150000</v>
      </c>
      <c r="N9" s="111" t="s">
        <v>300</v>
      </c>
      <c r="O9" s="116">
        <v>43831</v>
      </c>
      <c r="P9" s="115" t="s">
        <v>301</v>
      </c>
      <c r="Q9" s="116">
        <v>43845</v>
      </c>
      <c r="R9" s="111" t="s">
        <v>296</v>
      </c>
      <c r="S9" s="111" t="s">
        <v>298</v>
      </c>
      <c r="T9" s="110">
        <v>0.8</v>
      </c>
      <c r="U9" s="110" t="s">
        <v>303</v>
      </c>
      <c r="V9" s="110">
        <v>2</v>
      </c>
      <c r="W9" s="110" t="s">
        <v>299</v>
      </c>
      <c r="X9" s="110">
        <v>2000</v>
      </c>
      <c r="Y9" s="110">
        <v>0</v>
      </c>
      <c r="Z9" s="110">
        <v>0</v>
      </c>
      <c r="AA9" s="110">
        <v>0</v>
      </c>
      <c r="AB9" s="110">
        <f t="shared" si="1"/>
        <v>2000</v>
      </c>
      <c r="AC9" s="110">
        <f t="shared" ref="AC9" si="6">AB9/T9</f>
        <v>2500</v>
      </c>
      <c r="AD9" s="110">
        <f t="shared" ref="AD9" si="7">H9/L9*V9</f>
        <v>116.66666666666667</v>
      </c>
      <c r="AE9" s="110">
        <f t="shared" si="2"/>
        <v>8.3333333333333329E-2</v>
      </c>
      <c r="AF9" s="110">
        <f t="shared" ref="AF9" si="8">AC9+AD9+AE9</f>
        <v>2616.75</v>
      </c>
      <c r="AG9" s="110">
        <f t="shared" si="3"/>
        <v>53.333333333333336</v>
      </c>
      <c r="AH9" s="110">
        <f t="shared" si="4"/>
        <v>13.333333333333334</v>
      </c>
      <c r="AI9" s="110"/>
      <c r="AJ9" s="110"/>
      <c r="AK9" s="110">
        <v>200</v>
      </c>
      <c r="AL9" s="110"/>
      <c r="AM9" s="110">
        <f t="shared" ref="AM9" si="9">SUM(AF9:AL9)</f>
        <v>2883.416666666667</v>
      </c>
      <c r="AN9" s="113"/>
    </row>
    <row r="10" spans="1:40" x14ac:dyDescent="0.2">
      <c r="A10" s="49"/>
      <c r="B10" s="49"/>
      <c r="C10" s="49"/>
      <c r="D10" s="49"/>
      <c r="E10" s="51"/>
      <c r="F10" s="48"/>
      <c r="G10" s="48"/>
      <c r="H10" s="51" t="e">
        <f>E10/G10</f>
        <v>#DIV/0!</v>
      </c>
      <c r="I10" s="48" t="e">
        <f>F10/G10</f>
        <v>#DIV/0!</v>
      </c>
      <c r="J10" s="51"/>
      <c r="K10" s="51"/>
      <c r="L10" s="48"/>
      <c r="M10" s="51"/>
      <c r="N10" s="118"/>
      <c r="O10" s="117"/>
      <c r="P10" s="118"/>
      <c r="Q10" s="117"/>
      <c r="R10" s="118"/>
      <c r="S10" s="118"/>
      <c r="T10" s="50"/>
      <c r="U10" s="51"/>
      <c r="V10" s="51"/>
      <c r="W10" s="50"/>
      <c r="X10" s="50"/>
      <c r="Y10" s="50"/>
      <c r="Z10" s="50"/>
      <c r="AA10" s="50"/>
      <c r="AB10" s="51">
        <f>X10-Y10-Z10+AA10</f>
        <v>0</v>
      </c>
      <c r="AC10" s="51" t="e">
        <f>AB10/T10</f>
        <v>#DIV/0!</v>
      </c>
      <c r="AD10" s="51" t="e">
        <f>H10/L10*V10</f>
        <v>#DIV/0!</v>
      </c>
      <c r="AE10" s="51" t="e">
        <f>I10/M10*X10</f>
        <v>#DIV/0!</v>
      </c>
      <c r="AF10" s="51" t="e">
        <f>AC10+AD10+AE10</f>
        <v>#DIV/0!</v>
      </c>
      <c r="AG10" s="51" t="e">
        <f>J10/L10*V10</f>
        <v>#DIV/0!</v>
      </c>
      <c r="AH10" s="51" t="e">
        <f>K10/L10*V10</f>
        <v>#DIV/0!</v>
      </c>
      <c r="AI10" s="51"/>
      <c r="AJ10" s="50"/>
      <c r="AK10" s="50"/>
      <c r="AL10" s="50"/>
      <c r="AM10" s="50" t="e">
        <f>SUM(AF10:AL10)</f>
        <v>#DIV/0!</v>
      </c>
    </row>
    <row r="12" spans="1:40" x14ac:dyDescent="0.2">
      <c r="A12" s="39" t="s">
        <v>47</v>
      </c>
      <c r="B12" s="106" t="s">
        <v>289</v>
      </c>
    </row>
    <row r="13" spans="1:40" x14ac:dyDescent="0.2">
      <c r="A13" s="40" t="s">
        <v>48</v>
      </c>
      <c r="B13" t="s">
        <v>178</v>
      </c>
    </row>
    <row r="14" spans="1:40" x14ac:dyDescent="0.2">
      <c r="A14" s="40" t="s">
        <v>84</v>
      </c>
      <c r="B14" t="s">
        <v>180</v>
      </c>
    </row>
    <row r="15" spans="1:40" x14ac:dyDescent="0.2">
      <c r="A15" s="40" t="s">
        <v>51</v>
      </c>
      <c r="B15" t="s">
        <v>179</v>
      </c>
    </row>
    <row r="16" spans="1:40" x14ac:dyDescent="0.2">
      <c r="A16" s="40" t="s">
        <v>52</v>
      </c>
      <c r="B16" s="15" t="s">
        <v>269</v>
      </c>
    </row>
    <row r="17" spans="1:2" x14ac:dyDescent="0.2">
      <c r="A17" s="40" t="s">
        <v>53</v>
      </c>
      <c r="B17" s="15" t="s">
        <v>270</v>
      </c>
    </row>
    <row r="18" spans="1:2" x14ac:dyDescent="0.2">
      <c r="A18" s="40" t="s">
        <v>54</v>
      </c>
      <c r="B18" s="15" t="s">
        <v>271</v>
      </c>
    </row>
    <row r="19" spans="1:2" x14ac:dyDescent="0.2">
      <c r="A19" s="40" t="s">
        <v>55</v>
      </c>
      <c r="B19" s="15" t="s">
        <v>194</v>
      </c>
    </row>
    <row r="20" spans="1:2" x14ac:dyDescent="0.2">
      <c r="A20" s="40" t="s">
        <v>56</v>
      </c>
      <c r="B20" s="15" t="s">
        <v>195</v>
      </c>
    </row>
    <row r="21" spans="1:2" x14ac:dyDescent="0.2">
      <c r="A21" s="40" t="s">
        <v>57</v>
      </c>
      <c r="B21" s="15" t="s">
        <v>273</v>
      </c>
    </row>
    <row r="22" spans="1:2" x14ac:dyDescent="0.2">
      <c r="A22" s="40" t="s">
        <v>58</v>
      </c>
      <c r="B22" s="2" t="s">
        <v>274</v>
      </c>
    </row>
    <row r="23" spans="1:2" x14ac:dyDescent="0.2">
      <c r="A23" s="40" t="s">
        <v>59</v>
      </c>
      <c r="B23" t="s">
        <v>257</v>
      </c>
    </row>
    <row r="24" spans="1:2" x14ac:dyDescent="0.2">
      <c r="A24" s="40" t="s">
        <v>60</v>
      </c>
      <c r="B24" s="107" t="s">
        <v>290</v>
      </c>
    </row>
    <row r="25" spans="1:2" x14ac:dyDescent="0.2">
      <c r="A25" s="40" t="s">
        <v>61</v>
      </c>
      <c r="B25" t="s">
        <v>181</v>
      </c>
    </row>
    <row r="26" spans="1:2" x14ac:dyDescent="0.2">
      <c r="A26" s="14" t="s">
        <v>62</v>
      </c>
      <c r="B26" t="s">
        <v>182</v>
      </c>
    </row>
    <row r="27" spans="1:2" x14ac:dyDescent="0.2">
      <c r="A27" s="14" t="s">
        <v>64</v>
      </c>
      <c r="B27" s="106" t="s">
        <v>291</v>
      </c>
    </row>
    <row r="28" spans="1:2" x14ac:dyDescent="0.2">
      <c r="A28" s="14" t="s">
        <v>66</v>
      </c>
      <c r="B28" s="15" t="s">
        <v>183</v>
      </c>
    </row>
    <row r="29" spans="1:2" x14ac:dyDescent="0.2">
      <c r="A29" s="14" t="s">
        <v>67</v>
      </c>
      <c r="B29" t="s">
        <v>184</v>
      </c>
    </row>
    <row r="30" spans="1:2" x14ac:dyDescent="0.2">
      <c r="A30" s="14" t="s">
        <v>68</v>
      </c>
      <c r="B30" s="15" t="s">
        <v>185</v>
      </c>
    </row>
    <row r="31" spans="1:2" x14ac:dyDescent="0.2">
      <c r="A31" s="14" t="s">
        <v>69</v>
      </c>
      <c r="B31" s="15" t="s">
        <v>275</v>
      </c>
    </row>
    <row r="32" spans="1:2" x14ac:dyDescent="0.2">
      <c r="A32" s="14" t="s">
        <v>71</v>
      </c>
      <c r="B32" s="15" t="s">
        <v>207</v>
      </c>
    </row>
    <row r="33" spans="1:16" x14ac:dyDescent="0.2">
      <c r="A33" s="14" t="s">
        <v>72</v>
      </c>
      <c r="B33" s="15" t="s">
        <v>208</v>
      </c>
    </row>
    <row r="34" spans="1:16" x14ac:dyDescent="0.2">
      <c r="A34" s="14" t="s">
        <v>127</v>
      </c>
      <c r="B34" s="15" t="s">
        <v>186</v>
      </c>
    </row>
    <row r="35" spans="1:16" x14ac:dyDescent="0.2">
      <c r="A35" s="14" t="s">
        <v>128</v>
      </c>
      <c r="B35" t="s">
        <v>277</v>
      </c>
    </row>
    <row r="36" spans="1:16" x14ac:dyDescent="0.2">
      <c r="A36" s="14" t="s">
        <v>188</v>
      </c>
      <c r="B36" s="15" t="s">
        <v>278</v>
      </c>
    </row>
    <row r="37" spans="1:16" x14ac:dyDescent="0.2">
      <c r="A37" s="14" t="s">
        <v>189</v>
      </c>
      <c r="B37" s="15" t="s">
        <v>279</v>
      </c>
    </row>
    <row r="38" spans="1:16" x14ac:dyDescent="0.2">
      <c r="A38" s="14" t="s">
        <v>190</v>
      </c>
      <c r="B38" t="s">
        <v>209</v>
      </c>
    </row>
    <row r="39" spans="1:16" x14ac:dyDescent="0.2">
      <c r="A39" s="14" t="s">
        <v>196</v>
      </c>
      <c r="B39" s="15" t="s">
        <v>280</v>
      </c>
      <c r="P39" s="15"/>
    </row>
    <row r="40" spans="1:16" x14ac:dyDescent="0.2">
      <c r="A40" s="40" t="s">
        <v>197</v>
      </c>
      <c r="B40" s="15" t="s">
        <v>281</v>
      </c>
      <c r="P40" s="15"/>
    </row>
    <row r="41" spans="1:16" x14ac:dyDescent="0.2">
      <c r="A41" s="40" t="s">
        <v>198</v>
      </c>
      <c r="B41" s="15" t="s">
        <v>210</v>
      </c>
      <c r="P41" s="15"/>
    </row>
    <row r="42" spans="1:16" x14ac:dyDescent="0.2">
      <c r="A42" s="40" t="s">
        <v>199</v>
      </c>
      <c r="B42" s="15" t="s">
        <v>211</v>
      </c>
    </row>
    <row r="43" spans="1:16" x14ac:dyDescent="0.2">
      <c r="A43" s="40" t="s">
        <v>200</v>
      </c>
      <c r="B43" s="15" t="s">
        <v>266</v>
      </c>
      <c r="P43" s="15"/>
    </row>
    <row r="44" spans="1:16" x14ac:dyDescent="0.2">
      <c r="A44" s="40" t="s">
        <v>201</v>
      </c>
      <c r="B44" s="15" t="s">
        <v>212</v>
      </c>
      <c r="P44" s="15"/>
    </row>
    <row r="45" spans="1:16" x14ac:dyDescent="0.2">
      <c r="A45" s="14" t="s">
        <v>202</v>
      </c>
      <c r="B45" t="s">
        <v>213</v>
      </c>
      <c r="P45" s="15"/>
    </row>
    <row r="46" spans="1:16" x14ac:dyDescent="0.2">
      <c r="A46" s="14" t="s">
        <v>203</v>
      </c>
      <c r="B46" s="15" t="s">
        <v>282</v>
      </c>
      <c r="P46" s="15"/>
    </row>
    <row r="47" spans="1:16" x14ac:dyDescent="0.2">
      <c r="A47" s="14" t="s">
        <v>204</v>
      </c>
      <c r="B47" s="15" t="s">
        <v>214</v>
      </c>
      <c r="P47" s="15"/>
    </row>
    <row r="48" spans="1:16" x14ac:dyDescent="0.2">
      <c r="A48" s="14" t="s">
        <v>205</v>
      </c>
      <c r="B48" s="15" t="s">
        <v>215</v>
      </c>
      <c r="P48" s="15"/>
    </row>
    <row r="49" spans="1:16" x14ac:dyDescent="0.2">
      <c r="A49" s="14" t="s">
        <v>206</v>
      </c>
      <c r="B49" s="15" t="s">
        <v>216</v>
      </c>
      <c r="P49" s="15"/>
    </row>
    <row r="50" spans="1:16" x14ac:dyDescent="0.2">
      <c r="A50" s="14" t="s">
        <v>283</v>
      </c>
      <c r="B50" s="15" t="s">
        <v>265</v>
      </c>
      <c r="P50" s="15"/>
    </row>
    <row r="51" spans="1:16" x14ac:dyDescent="0.2">
      <c r="A51" s="14"/>
    </row>
  </sheetData>
  <mergeCells count="5">
    <mergeCell ref="B5:D5"/>
    <mergeCell ref="E5:M5"/>
    <mergeCell ref="N5:T5"/>
    <mergeCell ref="U5:AC5"/>
    <mergeCell ref="AD5:AL5"/>
  </mergeCells>
  <pageMargins left="0.75" right="0.75" top="1" bottom="1" header="0.5" footer="0.5"/>
  <pageSetup paperSize="9" scale="68" orientation="landscape" horizontalDpi="300" verticalDpi="300" r:id="rId1"/>
  <headerFooter alignWithMargins="0">
    <oddHeader>&amp;C&amp;"Arial,Bold"FOR OFFICIAL USE ONLY &amp;"Arial,Regular"(when complete)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Zeros="0" zoomScaleNormal="100" workbookViewId="0">
      <selection activeCell="G5" sqref="G5"/>
    </sheetView>
  </sheetViews>
  <sheetFormatPr defaultRowHeight="12.75" x14ac:dyDescent="0.2"/>
  <cols>
    <col min="1" max="1" width="20.7109375" style="26" customWidth="1"/>
    <col min="2" max="10" width="10.7109375" customWidth="1"/>
    <col min="11" max="11" width="10.7109375" style="130" customWidth="1"/>
    <col min="12" max="26" width="10.7109375" customWidth="1"/>
    <col min="27" max="27" width="13.140625" customWidth="1"/>
    <col min="28" max="28" width="11.5703125" customWidth="1"/>
    <col min="29" max="29" width="13.42578125" customWidth="1"/>
    <col min="30" max="32" width="10.7109375" customWidth="1"/>
  </cols>
  <sheetData>
    <row r="1" spans="1:35" s="1" customFormat="1" ht="18" x14ac:dyDescent="0.25">
      <c r="A1" s="18" t="s">
        <v>21</v>
      </c>
      <c r="K1" s="131"/>
    </row>
    <row r="2" spans="1:35" s="1" customFormat="1" ht="18" x14ac:dyDescent="0.25">
      <c r="A2" s="19"/>
      <c r="B2" s="21"/>
      <c r="C2" s="21"/>
      <c r="D2" s="21"/>
      <c r="E2" s="21"/>
      <c r="F2" s="21"/>
      <c r="G2" s="21"/>
      <c r="H2" s="21"/>
      <c r="I2" s="21"/>
      <c r="J2" s="21"/>
      <c r="K2" s="21"/>
      <c r="L2" s="21"/>
    </row>
    <row r="3" spans="1:35" s="1" customFormat="1" ht="18" x14ac:dyDescent="0.25">
      <c r="A3" s="20" t="s">
        <v>103</v>
      </c>
      <c r="K3" s="131"/>
    </row>
    <row r="4" spans="1:35" s="1" customFormat="1" ht="18" x14ac:dyDescent="0.25">
      <c r="A4" s="3"/>
      <c r="B4" s="4"/>
      <c r="C4" s="4"/>
      <c r="D4" s="4"/>
      <c r="E4" s="4"/>
      <c r="F4" s="4"/>
      <c r="G4" s="4"/>
      <c r="H4" s="4"/>
      <c r="I4" s="4"/>
      <c r="J4" s="4"/>
      <c r="K4" s="132"/>
      <c r="L4" s="4"/>
      <c r="M4" s="4"/>
      <c r="N4" s="4"/>
      <c r="O4" s="4"/>
      <c r="P4" s="4"/>
      <c r="Q4" s="4"/>
      <c r="R4" s="4"/>
      <c r="S4" s="4"/>
      <c r="T4" s="4"/>
      <c r="U4" s="4"/>
      <c r="V4" s="4"/>
      <c r="W4" s="4"/>
      <c r="X4" s="4"/>
      <c r="Y4" s="4"/>
      <c r="AE4" s="4"/>
      <c r="AF4" s="4"/>
      <c r="AG4" s="4"/>
      <c r="AI4" s="4"/>
    </row>
    <row r="5" spans="1:35" s="22" customFormat="1" ht="63.75" x14ac:dyDescent="0.2">
      <c r="A5" s="3" t="s">
        <v>5</v>
      </c>
      <c r="B5" s="4" t="s">
        <v>10</v>
      </c>
      <c r="C5" s="4" t="s">
        <v>6</v>
      </c>
      <c r="D5" s="4" t="s">
        <v>7</v>
      </c>
      <c r="E5" s="132" t="s">
        <v>305</v>
      </c>
      <c r="F5" s="132" t="s">
        <v>306</v>
      </c>
      <c r="G5" s="132" t="s">
        <v>12</v>
      </c>
      <c r="H5" s="4" t="s">
        <v>11</v>
      </c>
      <c r="I5" s="4" t="s">
        <v>12</v>
      </c>
      <c r="J5" s="135" t="s">
        <v>307</v>
      </c>
      <c r="K5" s="135" t="s">
        <v>308</v>
      </c>
      <c r="L5" s="4" t="s">
        <v>1</v>
      </c>
      <c r="M5" s="4" t="s">
        <v>2</v>
      </c>
      <c r="N5" s="4" t="s">
        <v>13</v>
      </c>
      <c r="O5" s="4" t="s">
        <v>0</v>
      </c>
      <c r="P5" s="4" t="s">
        <v>18</v>
      </c>
      <c r="Q5" s="4" t="s">
        <v>14</v>
      </c>
      <c r="R5" s="4" t="s">
        <v>22</v>
      </c>
      <c r="S5" s="4" t="s">
        <v>15</v>
      </c>
      <c r="T5" s="4" t="s">
        <v>23</v>
      </c>
      <c r="U5" s="4" t="s">
        <v>19</v>
      </c>
      <c r="V5" s="4" t="s">
        <v>20</v>
      </c>
      <c r="W5" s="4" t="s">
        <v>104</v>
      </c>
      <c r="X5" s="4" t="s">
        <v>16</v>
      </c>
      <c r="Y5" s="4" t="s">
        <v>17</v>
      </c>
      <c r="Z5" s="4" t="s">
        <v>8</v>
      </c>
      <c r="AA5" s="4" t="s">
        <v>132</v>
      </c>
      <c r="AB5" s="4" t="s">
        <v>294</v>
      </c>
      <c r="AC5" s="4" t="s">
        <v>133</v>
      </c>
      <c r="AD5" s="4"/>
      <c r="AE5" s="4"/>
    </row>
    <row r="6" spans="1:35" s="23" customFormat="1" x14ac:dyDescent="0.2">
      <c r="A6" s="23" t="s">
        <v>24</v>
      </c>
      <c r="B6" s="23" t="s">
        <v>25</v>
      </c>
      <c r="C6" s="23" t="s">
        <v>73</v>
      </c>
      <c r="D6" s="23" t="s">
        <v>26</v>
      </c>
      <c r="E6" s="23" t="s">
        <v>27</v>
      </c>
      <c r="F6" s="23" t="s">
        <v>27</v>
      </c>
      <c r="G6" s="23" t="s">
        <v>27</v>
      </c>
      <c r="H6" s="23" t="s">
        <v>28</v>
      </c>
      <c r="I6" s="23" t="s">
        <v>29</v>
      </c>
      <c r="J6" s="23" t="s">
        <v>309</v>
      </c>
      <c r="K6" s="23" t="s">
        <v>310</v>
      </c>
      <c r="L6" s="23" t="s">
        <v>31</v>
      </c>
      <c r="M6" s="23" t="s">
        <v>32</v>
      </c>
      <c r="N6" s="23" t="s">
        <v>33</v>
      </c>
      <c r="O6" s="23" t="s">
        <v>34</v>
      </c>
      <c r="P6" s="23" t="s">
        <v>35</v>
      </c>
      <c r="Q6" s="23" t="s">
        <v>36</v>
      </c>
      <c r="R6" s="23" t="s">
        <v>37</v>
      </c>
      <c r="S6" s="23" t="s">
        <v>38</v>
      </c>
      <c r="T6" s="23" t="s">
        <v>39</v>
      </c>
      <c r="U6" s="23" t="s">
        <v>40</v>
      </c>
      <c r="V6" s="23" t="s">
        <v>41</v>
      </c>
      <c r="W6" s="23" t="s">
        <v>42</v>
      </c>
      <c r="X6" s="23" t="s">
        <v>43</v>
      </c>
      <c r="Y6" s="23" t="s">
        <v>44</v>
      </c>
      <c r="Z6" s="23" t="s">
        <v>45</v>
      </c>
      <c r="AA6" s="23" t="s">
        <v>46</v>
      </c>
      <c r="AB6" s="23" t="s">
        <v>113</v>
      </c>
      <c r="AC6" s="23" t="s">
        <v>114</v>
      </c>
    </row>
    <row r="7" spans="1:35" x14ac:dyDescent="0.2">
      <c r="A7" s="6"/>
      <c r="H7" t="str">
        <f>CONCATENATE(E7,"-",F7,"-",G7)</f>
        <v>--</v>
      </c>
      <c r="M7" s="7"/>
      <c r="N7" s="8">
        <f>VALUE(ROUNDUP(MONTH(M7)/12*4,0)*3&amp;"/"&amp;YEAR(M7))</f>
        <v>61</v>
      </c>
      <c r="Q7" s="9"/>
      <c r="R7" s="24"/>
      <c r="S7" s="25"/>
      <c r="T7" s="25" t="e">
        <f>S7/R7</f>
        <v>#DIV/0!</v>
      </c>
      <c r="U7" s="25"/>
      <c r="V7" s="25"/>
      <c r="W7" s="25"/>
      <c r="X7" s="25">
        <f>S7-U7-V7+W7</f>
        <v>0</v>
      </c>
      <c r="Y7" s="25" t="e">
        <f>X7/R7</f>
        <v>#DIV/0!</v>
      </c>
      <c r="Z7" s="25"/>
      <c r="AA7" s="25"/>
    </row>
    <row r="8" spans="1:35" x14ac:dyDescent="0.2">
      <c r="A8" s="3"/>
      <c r="B8" s="4"/>
      <c r="C8" s="4"/>
      <c r="D8" s="4"/>
      <c r="G8" s="5"/>
      <c r="H8" s="5"/>
      <c r="I8" s="4"/>
      <c r="J8" s="4"/>
      <c r="K8" s="132"/>
      <c r="L8" s="4"/>
      <c r="M8" s="4"/>
      <c r="N8" s="4"/>
      <c r="O8" s="4"/>
      <c r="P8" s="4"/>
      <c r="Q8" s="4"/>
      <c r="R8" s="4"/>
      <c r="S8" s="4"/>
      <c r="T8" s="4"/>
      <c r="U8" s="4"/>
      <c r="Y8" s="4"/>
      <c r="Z8" s="4"/>
    </row>
    <row r="9" spans="1:35" x14ac:dyDescent="0.2">
      <c r="A9" s="6"/>
      <c r="E9" s="2"/>
      <c r="F9" s="2"/>
      <c r="N9" s="7"/>
      <c r="O9" s="8"/>
      <c r="R9" s="9"/>
      <c r="S9" s="10"/>
      <c r="T9" s="11"/>
      <c r="U9" s="11"/>
      <c r="V9" s="11"/>
      <c r="W9" s="11"/>
      <c r="X9" s="11"/>
      <c r="Y9" s="11">
        <f>T9-V9-W9+X9</f>
        <v>0</v>
      </c>
      <c r="Z9" s="11"/>
      <c r="AA9" s="2"/>
      <c r="AB9" s="2"/>
      <c r="AC9" s="2"/>
    </row>
    <row r="10" spans="1:35" x14ac:dyDescent="0.2">
      <c r="A10" s="6"/>
      <c r="N10" s="7"/>
      <c r="O10" s="8"/>
    </row>
    <row r="11" spans="1:35" x14ac:dyDescent="0.2">
      <c r="A11" s="12" t="s">
        <v>47</v>
      </c>
      <c r="B11" s="13" t="s">
        <v>112</v>
      </c>
      <c r="C11" s="13"/>
      <c r="D11" s="13"/>
      <c r="E11" s="13"/>
      <c r="F11" s="13"/>
      <c r="G11" s="13"/>
      <c r="H11" s="2"/>
    </row>
    <row r="12" spans="1:35" x14ac:dyDescent="0.2">
      <c r="A12" s="12" t="s">
        <v>48</v>
      </c>
      <c r="B12" s="13" t="s">
        <v>49</v>
      </c>
      <c r="C12" s="13"/>
      <c r="D12" s="13"/>
      <c r="E12" s="13"/>
      <c r="F12" s="13"/>
      <c r="G12" s="13"/>
      <c r="H12" s="2"/>
    </row>
    <row r="13" spans="1:35" x14ac:dyDescent="0.2">
      <c r="A13" s="12" t="s">
        <v>84</v>
      </c>
      <c r="B13" t="s">
        <v>115</v>
      </c>
      <c r="C13" s="13"/>
      <c r="D13" s="13"/>
      <c r="E13" s="13"/>
      <c r="F13" s="13"/>
      <c r="G13" s="13"/>
      <c r="H13" s="2"/>
    </row>
    <row r="14" spans="1:35" x14ac:dyDescent="0.2">
      <c r="A14" s="12" t="s">
        <v>51</v>
      </c>
      <c r="B14" t="s">
        <v>116</v>
      </c>
      <c r="C14" s="13"/>
      <c r="D14" s="13"/>
      <c r="E14" s="13"/>
      <c r="F14" s="13"/>
      <c r="G14" s="13"/>
      <c r="H14" s="2"/>
    </row>
    <row r="15" spans="1:35" x14ac:dyDescent="0.2">
      <c r="A15" s="12" t="s">
        <v>52</v>
      </c>
      <c r="B15" s="13" t="s">
        <v>117</v>
      </c>
      <c r="C15" s="13"/>
      <c r="D15" s="13"/>
      <c r="E15" s="13"/>
      <c r="F15" s="13"/>
      <c r="G15" s="13"/>
      <c r="H15" s="2"/>
    </row>
    <row r="16" spans="1:35" s="17" customFormat="1" x14ac:dyDescent="0.2">
      <c r="A16" s="14" t="s">
        <v>53</v>
      </c>
      <c r="B16" s="13" t="s">
        <v>50</v>
      </c>
      <c r="C16" s="13"/>
      <c r="D16" s="13"/>
      <c r="E16" s="13"/>
      <c r="F16" s="13"/>
      <c r="G16" s="13"/>
      <c r="H16" s="2"/>
      <c r="I16"/>
      <c r="J16"/>
      <c r="K16" s="130"/>
      <c r="L16"/>
      <c r="M16"/>
      <c r="N16"/>
      <c r="O16"/>
      <c r="P16"/>
      <c r="Q16"/>
      <c r="R16"/>
      <c r="S16"/>
      <c r="T16"/>
      <c r="U16"/>
      <c r="V16"/>
      <c r="W16"/>
      <c r="X16"/>
      <c r="Y16"/>
      <c r="Z16"/>
      <c r="AA16"/>
      <c r="AB16"/>
      <c r="AC16"/>
    </row>
    <row r="17" spans="1:11" s="17" customFormat="1" x14ac:dyDescent="0.2">
      <c r="A17" s="14" t="s">
        <v>54</v>
      </c>
      <c r="B17" s="13" t="s">
        <v>118</v>
      </c>
      <c r="C17" s="15"/>
      <c r="D17" s="15"/>
      <c r="E17" s="15"/>
      <c r="F17" s="15"/>
      <c r="G17" s="15"/>
      <c r="H17" s="16"/>
      <c r="K17" s="133"/>
    </row>
    <row r="18" spans="1:11" s="17" customFormat="1" x14ac:dyDescent="0.2">
      <c r="A18" s="136" t="s">
        <v>311</v>
      </c>
      <c r="B18" s="140" t="s">
        <v>313</v>
      </c>
      <c r="C18" s="15"/>
      <c r="D18" s="15"/>
      <c r="E18" s="15"/>
      <c r="F18" s="15"/>
      <c r="G18" s="15"/>
      <c r="H18" s="16"/>
      <c r="K18" s="133"/>
    </row>
    <row r="19" spans="1:11" s="137" customFormat="1" x14ac:dyDescent="0.2">
      <c r="A19" s="136" t="s">
        <v>312</v>
      </c>
      <c r="B19" s="139" t="s">
        <v>314</v>
      </c>
      <c r="C19" s="15"/>
      <c r="D19" s="15"/>
      <c r="E19" s="15"/>
      <c r="F19" s="15"/>
      <c r="G19" s="15"/>
      <c r="H19" s="16"/>
    </row>
    <row r="20" spans="1:11" s="17" customFormat="1" x14ac:dyDescent="0.2">
      <c r="A20" s="14" t="s">
        <v>56</v>
      </c>
      <c r="B20" s="107" t="s">
        <v>292</v>
      </c>
      <c r="C20" s="15"/>
      <c r="D20" s="15"/>
      <c r="E20" s="15"/>
      <c r="F20" s="15"/>
      <c r="G20" s="15"/>
      <c r="K20" s="133"/>
    </row>
    <row r="21" spans="1:11" s="17" customFormat="1" x14ac:dyDescent="0.2">
      <c r="A21" s="14" t="s">
        <v>57</v>
      </c>
      <c r="B21" s="15" t="s">
        <v>119</v>
      </c>
      <c r="C21" s="15"/>
      <c r="D21" s="15"/>
      <c r="E21" s="15"/>
      <c r="F21" s="15"/>
      <c r="G21" s="15"/>
      <c r="K21" s="133"/>
    </row>
    <row r="22" spans="1:11" s="17" customFormat="1" x14ac:dyDescent="0.2">
      <c r="A22" s="14" t="s">
        <v>58</v>
      </c>
      <c r="B22" s="15" t="s">
        <v>120</v>
      </c>
      <c r="C22" s="15"/>
      <c r="D22" s="15"/>
      <c r="E22" s="15"/>
      <c r="F22" s="15"/>
      <c r="G22" s="15"/>
      <c r="K22" s="133"/>
    </row>
    <row r="23" spans="1:11" s="17" customFormat="1" x14ac:dyDescent="0.2">
      <c r="A23" s="14" t="s">
        <v>59</v>
      </c>
      <c r="B23" s="15" t="s">
        <v>181</v>
      </c>
      <c r="C23" s="15"/>
      <c r="D23" s="15"/>
      <c r="E23" s="15"/>
      <c r="F23" s="15"/>
      <c r="G23" s="15"/>
      <c r="K23" s="133"/>
    </row>
    <row r="24" spans="1:11" s="17" customFormat="1" x14ac:dyDescent="0.2">
      <c r="A24" s="14" t="s">
        <v>60</v>
      </c>
      <c r="B24" s="15" t="s">
        <v>121</v>
      </c>
      <c r="C24" s="15"/>
      <c r="D24" s="15"/>
      <c r="E24" s="15"/>
      <c r="F24" s="15"/>
      <c r="G24" s="15"/>
      <c r="K24" s="133"/>
    </row>
    <row r="25" spans="1:11" s="17" customFormat="1" x14ac:dyDescent="0.2">
      <c r="A25" s="14" t="s">
        <v>61</v>
      </c>
      <c r="B25" s="15" t="s">
        <v>185</v>
      </c>
      <c r="C25" s="15"/>
      <c r="D25" s="15"/>
      <c r="E25" s="15"/>
      <c r="F25" s="15"/>
      <c r="G25" s="15"/>
      <c r="K25" s="133"/>
    </row>
    <row r="26" spans="1:11" s="17" customFormat="1" x14ac:dyDescent="0.2">
      <c r="A26" s="14" t="s">
        <v>62</v>
      </c>
      <c r="B26" s="15" t="s">
        <v>122</v>
      </c>
      <c r="C26" s="15"/>
      <c r="D26" s="15"/>
      <c r="E26" s="15"/>
      <c r="F26" s="15"/>
      <c r="G26" s="15"/>
      <c r="K26" s="133"/>
    </row>
    <row r="27" spans="1:11" s="17" customFormat="1" x14ac:dyDescent="0.2">
      <c r="A27" s="14" t="s">
        <v>64</v>
      </c>
      <c r="B27" s="15" t="s">
        <v>187</v>
      </c>
      <c r="C27" s="15"/>
      <c r="D27" s="15"/>
      <c r="E27" s="15"/>
      <c r="F27" s="15"/>
      <c r="G27" s="15"/>
      <c r="K27" s="133"/>
    </row>
    <row r="28" spans="1:11" s="17" customFormat="1" x14ac:dyDescent="0.2">
      <c r="A28" s="14" t="s">
        <v>65</v>
      </c>
      <c r="B28" s="15" t="s">
        <v>123</v>
      </c>
      <c r="C28" s="15"/>
      <c r="D28" s="15"/>
      <c r="E28" s="15"/>
      <c r="F28" s="15"/>
      <c r="G28" s="15"/>
      <c r="K28" s="133"/>
    </row>
    <row r="29" spans="1:11" s="17" customFormat="1" x14ac:dyDescent="0.2">
      <c r="A29" s="14" t="s">
        <v>66</v>
      </c>
      <c r="B29" s="15" t="s">
        <v>191</v>
      </c>
      <c r="C29" s="15"/>
      <c r="D29" s="15"/>
      <c r="E29" s="15"/>
      <c r="F29" s="15"/>
      <c r="G29" s="15"/>
      <c r="K29" s="133"/>
    </row>
    <row r="30" spans="1:11" s="17" customFormat="1" x14ac:dyDescent="0.2">
      <c r="A30" s="14" t="s">
        <v>67</v>
      </c>
      <c r="B30" s="15" t="s">
        <v>124</v>
      </c>
      <c r="C30" s="15"/>
      <c r="D30" s="15"/>
      <c r="E30" s="15"/>
      <c r="F30" s="15"/>
      <c r="G30" s="15"/>
      <c r="K30" s="133"/>
    </row>
    <row r="31" spans="1:11" s="17" customFormat="1" x14ac:dyDescent="0.2">
      <c r="A31" s="14" t="s">
        <v>68</v>
      </c>
      <c r="B31" s="15" t="s">
        <v>125</v>
      </c>
      <c r="C31" s="15"/>
      <c r="D31" s="15"/>
      <c r="E31" s="15"/>
      <c r="F31" s="15"/>
      <c r="G31" s="15"/>
      <c r="K31" s="133"/>
    </row>
    <row r="32" spans="1:11" s="17" customFormat="1" x14ac:dyDescent="0.2">
      <c r="A32" s="14" t="s">
        <v>69</v>
      </c>
      <c r="B32" s="15" t="s">
        <v>63</v>
      </c>
      <c r="C32" s="15"/>
      <c r="D32" s="15"/>
      <c r="E32" s="15"/>
      <c r="F32" s="15"/>
      <c r="G32" s="15"/>
      <c r="K32" s="133"/>
    </row>
    <row r="33" spans="1:29" s="17" customFormat="1" x14ac:dyDescent="0.2">
      <c r="A33" s="14" t="s">
        <v>70</v>
      </c>
      <c r="B33" s="15" t="s">
        <v>126</v>
      </c>
      <c r="C33" s="15"/>
      <c r="D33" s="15"/>
      <c r="E33" s="15"/>
      <c r="F33" s="15"/>
      <c r="G33" s="15"/>
      <c r="K33" s="133"/>
    </row>
    <row r="34" spans="1:29" s="17" customFormat="1" x14ac:dyDescent="0.2">
      <c r="A34" s="14" t="s">
        <v>71</v>
      </c>
      <c r="B34" s="15" t="s">
        <v>130</v>
      </c>
      <c r="C34" s="15"/>
      <c r="D34" s="15"/>
      <c r="E34" s="15"/>
      <c r="F34" s="15"/>
      <c r="G34" s="15"/>
      <c r="K34" s="133"/>
    </row>
    <row r="35" spans="1:29" s="17" customFormat="1" x14ac:dyDescent="0.2">
      <c r="A35" s="14" t="s">
        <v>72</v>
      </c>
      <c r="B35" s="15" t="s">
        <v>131</v>
      </c>
      <c r="C35" s="15"/>
      <c r="D35" s="15"/>
      <c r="E35" s="15"/>
      <c r="F35" s="15"/>
      <c r="G35" s="15"/>
      <c r="K35" s="133"/>
    </row>
    <row r="36" spans="1:29" s="17" customFormat="1" x14ac:dyDescent="0.2">
      <c r="A36" s="14" t="s">
        <v>127</v>
      </c>
      <c r="B36" s="107" t="s">
        <v>293</v>
      </c>
      <c r="C36" s="15"/>
      <c r="D36" s="15"/>
      <c r="E36" s="15"/>
      <c r="F36" s="15"/>
      <c r="G36" s="15"/>
      <c r="K36" s="133"/>
    </row>
    <row r="37" spans="1:29" s="17" customFormat="1" x14ac:dyDescent="0.2">
      <c r="A37" s="14" t="s">
        <v>128</v>
      </c>
      <c r="B37" s="15" t="s">
        <v>134</v>
      </c>
      <c r="C37" s="15"/>
      <c r="D37" s="15"/>
      <c r="E37" s="15"/>
      <c r="F37" s="15"/>
      <c r="G37" s="15"/>
      <c r="K37" s="133"/>
    </row>
    <row r="38" spans="1:29" s="17" customFormat="1" x14ac:dyDescent="0.2">
      <c r="A38" s="26"/>
      <c r="B38" s="15"/>
      <c r="C38" s="15"/>
      <c r="D38" s="15"/>
      <c r="E38" s="15"/>
      <c r="F38" s="15"/>
      <c r="G38" s="15"/>
      <c r="K38" s="133"/>
    </row>
    <row r="39" spans="1:29" s="17" customFormat="1" x14ac:dyDescent="0.2">
      <c r="A39" s="26"/>
      <c r="B39" s="13"/>
      <c r="K39" s="133"/>
    </row>
    <row r="40" spans="1:29" s="17" customFormat="1" x14ac:dyDescent="0.2">
      <c r="A40" s="26"/>
      <c r="B40" s="15"/>
      <c r="C40" s="15"/>
      <c r="D40" s="15"/>
      <c r="E40" s="15"/>
      <c r="F40" s="15"/>
      <c r="G40" s="15"/>
      <c r="K40" s="133"/>
    </row>
    <row r="41" spans="1:29" s="17" customFormat="1" x14ac:dyDescent="0.2">
      <c r="A41" s="26"/>
      <c r="B41" s="15"/>
      <c r="C41" s="13"/>
      <c r="D41" s="13"/>
      <c r="E41" s="15"/>
      <c r="F41" s="15"/>
      <c r="G41" s="15"/>
      <c r="K41" s="133"/>
    </row>
    <row r="42" spans="1:29" s="17" customFormat="1" x14ac:dyDescent="0.2">
      <c r="A42" s="26"/>
      <c r="B42" s="15"/>
      <c r="C42" s="15"/>
      <c r="D42" s="15"/>
      <c r="E42" s="15"/>
      <c r="F42" s="15"/>
      <c r="G42" s="15"/>
      <c r="K42" s="133"/>
    </row>
    <row r="43" spans="1:29" x14ac:dyDescent="0.2">
      <c r="C43" s="15"/>
      <c r="D43" s="15"/>
      <c r="E43" s="15"/>
      <c r="F43" s="15"/>
      <c r="G43" s="15"/>
      <c r="H43" s="17"/>
      <c r="I43" s="17"/>
      <c r="J43" s="17"/>
      <c r="K43" s="133"/>
      <c r="L43" s="17"/>
      <c r="M43" s="17"/>
      <c r="N43" s="17"/>
      <c r="O43" s="17"/>
      <c r="P43" s="17"/>
      <c r="Q43" s="17"/>
      <c r="R43" s="17"/>
      <c r="S43" s="17"/>
      <c r="T43" s="17"/>
      <c r="U43" s="17"/>
      <c r="V43" s="17"/>
      <c r="W43" s="17"/>
      <c r="X43" s="17"/>
      <c r="Y43" s="17"/>
      <c r="Z43" s="17"/>
      <c r="AA43" s="17"/>
      <c r="AB43" s="17"/>
      <c r="AC43" s="17"/>
    </row>
    <row r="44" spans="1:29" x14ac:dyDescent="0.2">
      <c r="C44" s="15"/>
      <c r="D44" s="15"/>
      <c r="E44" s="15"/>
      <c r="F44" s="15"/>
      <c r="G44" s="15"/>
      <c r="H44" s="17"/>
      <c r="I44" s="17"/>
      <c r="J44" s="17"/>
      <c r="K44" s="133"/>
      <c r="L44" s="17"/>
      <c r="M44" s="17"/>
      <c r="N44" s="17"/>
      <c r="O44" s="17"/>
      <c r="P44" s="17"/>
      <c r="Q44" s="17"/>
      <c r="R44" s="17"/>
      <c r="S44" s="17"/>
      <c r="T44" s="17"/>
      <c r="U44" s="17"/>
      <c r="V44" s="17"/>
      <c r="W44" s="17"/>
      <c r="X44" s="17"/>
      <c r="Y44" s="17"/>
      <c r="Z44" s="17"/>
      <c r="AA44" s="17"/>
      <c r="AB44" s="17"/>
      <c r="AC44" s="17"/>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defaultRowHeight="12.75" x14ac:dyDescent="0.2"/>
  <cols>
    <col min="1" max="3" width="23.5703125" customWidth="1"/>
    <col min="4" max="4" width="28" customWidth="1"/>
    <col min="5" max="7" width="23.5703125" customWidth="1"/>
  </cols>
  <sheetData>
    <row r="1" spans="1:7" ht="18" x14ac:dyDescent="0.25">
      <c r="A1" s="18" t="s">
        <v>21</v>
      </c>
      <c r="B1" s="18"/>
      <c r="C1" s="18"/>
      <c r="D1" s="18"/>
    </row>
    <row r="2" spans="1:7" ht="18" x14ac:dyDescent="0.25">
      <c r="A2" s="19"/>
      <c r="B2" s="19"/>
      <c r="C2" s="19"/>
      <c r="D2" s="19"/>
    </row>
    <row r="3" spans="1:7" ht="18" x14ac:dyDescent="0.25">
      <c r="A3" s="20" t="s">
        <v>109</v>
      </c>
      <c r="B3" s="20"/>
      <c r="C3" s="20"/>
      <c r="D3" s="20"/>
    </row>
    <row r="5" spans="1:7" x14ac:dyDescent="0.2">
      <c r="A5" s="27"/>
      <c r="B5" s="27"/>
      <c r="C5" s="27"/>
      <c r="D5" s="27"/>
      <c r="E5" s="27"/>
      <c r="F5" s="27"/>
    </row>
    <row r="6" spans="1:7" ht="28.5" customHeight="1" x14ac:dyDescent="0.2">
      <c r="A6" s="28" t="s">
        <v>77</v>
      </c>
      <c r="B6" s="28" t="s">
        <v>78</v>
      </c>
      <c r="C6" s="28" t="s">
        <v>79</v>
      </c>
      <c r="D6" s="28" t="s">
        <v>105</v>
      </c>
      <c r="E6" s="28" t="s">
        <v>80</v>
      </c>
      <c r="F6" s="28" t="s">
        <v>81</v>
      </c>
      <c r="G6" s="29"/>
    </row>
    <row r="7" spans="1:7" x14ac:dyDescent="0.2">
      <c r="A7" s="23" t="s">
        <v>24</v>
      </c>
      <c r="B7" s="23" t="s">
        <v>25</v>
      </c>
      <c r="C7" s="23" t="s">
        <v>73</v>
      </c>
      <c r="D7" s="23" t="s">
        <v>26</v>
      </c>
      <c r="E7" s="23" t="s">
        <v>27</v>
      </c>
      <c r="F7" s="23" t="s">
        <v>28</v>
      </c>
    </row>
    <row r="8" spans="1:7" x14ac:dyDescent="0.2">
      <c r="C8" t="s">
        <v>82</v>
      </c>
    </row>
    <row r="10" spans="1:7" x14ac:dyDescent="0.2">
      <c r="A10" s="12" t="s">
        <v>47</v>
      </c>
      <c r="B10" s="13" t="s">
        <v>83</v>
      </c>
      <c r="C10" s="13"/>
      <c r="D10" s="13"/>
    </row>
    <row r="11" spans="1:7" x14ac:dyDescent="0.2">
      <c r="A11" s="14" t="s">
        <v>48</v>
      </c>
      <c r="B11" s="15" t="s">
        <v>106</v>
      </c>
      <c r="C11" s="15"/>
      <c r="D11" s="15"/>
    </row>
    <row r="12" spans="1:7" x14ac:dyDescent="0.2">
      <c r="A12" s="14" t="s">
        <v>84</v>
      </c>
      <c r="B12" t="s">
        <v>108</v>
      </c>
      <c r="C12" s="15"/>
      <c r="D12" s="15"/>
    </row>
    <row r="13" spans="1:7" x14ac:dyDescent="0.2">
      <c r="A13" s="14" t="s">
        <v>51</v>
      </c>
      <c r="B13" t="s">
        <v>107</v>
      </c>
      <c r="C13" s="15"/>
      <c r="D13" s="15"/>
    </row>
    <row r="14" spans="1:7" x14ac:dyDescent="0.2">
      <c r="A14" s="14" t="s">
        <v>52</v>
      </c>
      <c r="B14" s="15" t="s">
        <v>85</v>
      </c>
    </row>
    <row r="15" spans="1:7" x14ac:dyDescent="0.2">
      <c r="A15" s="14" t="s">
        <v>53</v>
      </c>
      <c r="B15" s="15" t="s">
        <v>86</v>
      </c>
      <c r="C15" s="27"/>
      <c r="D15" s="27"/>
      <c r="E15" s="27"/>
      <c r="F15" s="27"/>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13" sqref="A13"/>
    </sheetView>
  </sheetViews>
  <sheetFormatPr defaultColWidth="9" defaultRowHeight="12.75" x14ac:dyDescent="0.2"/>
  <cols>
    <col min="1" max="1" width="15.140625" style="31" customWidth="1"/>
    <col min="2" max="2" width="17.7109375" style="31" customWidth="1"/>
    <col min="3" max="3" width="22" style="31" customWidth="1"/>
    <col min="4" max="4" width="12.5703125" style="31" customWidth="1"/>
    <col min="5" max="16384" width="9" style="31"/>
  </cols>
  <sheetData>
    <row r="1" spans="1:4" ht="18" x14ac:dyDescent="0.25">
      <c r="A1" s="30" t="s">
        <v>21</v>
      </c>
    </row>
    <row r="2" spans="1:4" ht="18" x14ac:dyDescent="0.25">
      <c r="A2" s="32"/>
    </row>
    <row r="3" spans="1:4" ht="18" x14ac:dyDescent="0.25">
      <c r="A3" s="33" t="s">
        <v>76</v>
      </c>
    </row>
    <row r="6" spans="1:4" ht="25.5" x14ac:dyDescent="0.2">
      <c r="A6" s="34"/>
      <c r="B6" s="34" t="s">
        <v>87</v>
      </c>
      <c r="C6" s="34" t="s">
        <v>88</v>
      </c>
    </row>
    <row r="7" spans="1:4" ht="51" x14ac:dyDescent="0.2">
      <c r="A7" s="35" t="s">
        <v>89</v>
      </c>
      <c r="B7" s="36"/>
      <c r="C7" s="37" t="s">
        <v>110</v>
      </c>
      <c r="D7" s="42"/>
    </row>
    <row r="8" spans="1:4" ht="63.75" x14ac:dyDescent="0.2">
      <c r="A8" s="35" t="s">
        <v>90</v>
      </c>
      <c r="B8" s="36">
        <f>SUMIF('C-3 SG&amp;A listing'!C:C,"No",'C-3 SG&amp;A listing'!F:F)</f>
        <v>0</v>
      </c>
      <c r="C8" s="37" t="s">
        <v>111</v>
      </c>
    </row>
    <row r="9" spans="1:4" ht="25.5" x14ac:dyDescent="0.2">
      <c r="A9" s="35" t="s">
        <v>91</v>
      </c>
      <c r="B9" s="38" t="e">
        <f>B8/B7</f>
        <v>#DIV/0!</v>
      </c>
      <c r="C9" s="37" t="s">
        <v>92</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B11" sqref="B11:B14"/>
    </sheetView>
  </sheetViews>
  <sheetFormatPr defaultRowHeight="12.75" x14ac:dyDescent="0.2"/>
  <cols>
    <col min="1" max="1" width="13.85546875" customWidth="1"/>
    <col min="2" max="2" width="21.7109375" customWidth="1"/>
    <col min="3" max="4" width="19.42578125" customWidth="1"/>
  </cols>
  <sheetData>
    <row r="1" spans="1:4" ht="18" x14ac:dyDescent="0.25">
      <c r="A1" s="18" t="s">
        <v>21</v>
      </c>
    </row>
    <row r="2" spans="1:4" ht="18" x14ac:dyDescent="0.25">
      <c r="A2" s="1"/>
    </row>
    <row r="3" spans="1:4" ht="18" x14ac:dyDescent="0.25">
      <c r="A3" s="20" t="s">
        <v>253</v>
      </c>
    </row>
    <row r="4" spans="1:4" ht="18" x14ac:dyDescent="0.25">
      <c r="A4" s="1"/>
    </row>
    <row r="5" spans="1:4" x14ac:dyDescent="0.2">
      <c r="A5" s="125" t="s">
        <v>242</v>
      </c>
      <c r="B5" s="127" t="s">
        <v>243</v>
      </c>
      <c r="C5" s="128" t="s">
        <v>244</v>
      </c>
      <c r="D5" s="129"/>
    </row>
    <row r="6" spans="1:4" ht="24" x14ac:dyDescent="0.2">
      <c r="A6" s="126"/>
      <c r="B6" s="126"/>
      <c r="C6" s="104" t="s">
        <v>245</v>
      </c>
      <c r="D6" s="105" t="s">
        <v>246</v>
      </c>
    </row>
    <row r="7" spans="1:4" x14ac:dyDescent="0.2">
      <c r="A7" s="94" t="s">
        <v>24</v>
      </c>
      <c r="B7" s="95" t="s">
        <v>5</v>
      </c>
      <c r="C7" s="95"/>
      <c r="D7" s="96"/>
    </row>
    <row r="8" spans="1:4" x14ac:dyDescent="0.2">
      <c r="A8" s="94" t="s">
        <v>25</v>
      </c>
      <c r="B8" s="95" t="s">
        <v>10</v>
      </c>
      <c r="C8" s="95"/>
      <c r="D8" s="96"/>
    </row>
    <row r="9" spans="1:4" x14ac:dyDescent="0.2">
      <c r="A9" s="94" t="s">
        <v>73</v>
      </c>
      <c r="B9" s="103" t="s">
        <v>6</v>
      </c>
      <c r="C9" s="95"/>
      <c r="D9" s="96"/>
    </row>
    <row r="10" spans="1:4" x14ac:dyDescent="0.2">
      <c r="A10" s="94" t="s">
        <v>26</v>
      </c>
      <c r="B10" s="103" t="s">
        <v>7</v>
      </c>
      <c r="C10" s="95"/>
      <c r="D10" s="96"/>
    </row>
    <row r="11" spans="1:4" x14ac:dyDescent="0.2">
      <c r="A11" s="94" t="s">
        <v>27</v>
      </c>
      <c r="B11" s="134" t="s">
        <v>305</v>
      </c>
      <c r="C11" s="95"/>
      <c r="D11" s="96"/>
    </row>
    <row r="12" spans="1:4" x14ac:dyDescent="0.2">
      <c r="A12" s="94" t="s">
        <v>27</v>
      </c>
      <c r="B12" s="134" t="s">
        <v>306</v>
      </c>
      <c r="C12" s="95"/>
      <c r="D12" s="96"/>
    </row>
    <row r="13" spans="1:4" x14ac:dyDescent="0.2">
      <c r="A13" s="94" t="s">
        <v>27</v>
      </c>
      <c r="B13" s="134" t="s">
        <v>12</v>
      </c>
      <c r="C13" s="95"/>
      <c r="D13" s="96"/>
    </row>
    <row r="14" spans="1:4" x14ac:dyDescent="0.2">
      <c r="A14" s="94" t="s">
        <v>28</v>
      </c>
      <c r="B14" s="134" t="s">
        <v>11</v>
      </c>
      <c r="C14" s="95"/>
      <c r="D14" s="96"/>
    </row>
    <row r="15" spans="1:4" x14ac:dyDescent="0.2">
      <c r="A15" s="94" t="s">
        <v>29</v>
      </c>
      <c r="B15" s="95" t="s">
        <v>12</v>
      </c>
      <c r="C15" s="95"/>
      <c r="D15" s="96"/>
    </row>
    <row r="16" spans="1:4" x14ac:dyDescent="0.2">
      <c r="A16" s="94" t="s">
        <v>309</v>
      </c>
      <c r="B16" s="134" t="s">
        <v>307</v>
      </c>
      <c r="C16" s="95"/>
      <c r="D16" s="96"/>
    </row>
    <row r="17" spans="1:4" s="138" customFormat="1" x14ac:dyDescent="0.2">
      <c r="A17" s="94" t="s">
        <v>310</v>
      </c>
      <c r="B17" s="134" t="s">
        <v>308</v>
      </c>
      <c r="C17" s="95"/>
      <c r="D17" s="96"/>
    </row>
    <row r="18" spans="1:4" x14ac:dyDescent="0.2">
      <c r="A18" s="94" t="s">
        <v>31</v>
      </c>
      <c r="B18" s="95" t="s">
        <v>1</v>
      </c>
      <c r="C18" s="95"/>
      <c r="D18" s="96"/>
    </row>
    <row r="19" spans="1:4" x14ac:dyDescent="0.2">
      <c r="A19" s="94" t="s">
        <v>32</v>
      </c>
      <c r="B19" s="95" t="s">
        <v>2</v>
      </c>
      <c r="C19" s="95"/>
      <c r="D19" s="96"/>
    </row>
    <row r="20" spans="1:4" x14ac:dyDescent="0.2">
      <c r="A20" s="94" t="s">
        <v>33</v>
      </c>
      <c r="B20" s="95" t="s">
        <v>13</v>
      </c>
      <c r="C20" s="95"/>
      <c r="D20" s="96"/>
    </row>
    <row r="21" spans="1:4" x14ac:dyDescent="0.2">
      <c r="A21" s="100" t="s">
        <v>34</v>
      </c>
      <c r="B21" s="101" t="s">
        <v>0</v>
      </c>
      <c r="C21" s="101"/>
      <c r="D21" s="102"/>
    </row>
    <row r="22" spans="1:4" x14ac:dyDescent="0.2">
      <c r="A22" s="94" t="s">
        <v>35</v>
      </c>
      <c r="B22" s="95" t="s">
        <v>18</v>
      </c>
      <c r="C22" s="95"/>
      <c r="D22" s="96"/>
    </row>
    <row r="23" spans="1:4" x14ac:dyDescent="0.2">
      <c r="A23" s="94" t="s">
        <v>36</v>
      </c>
      <c r="B23" s="95" t="s">
        <v>14</v>
      </c>
      <c r="C23" s="95"/>
      <c r="D23" s="96"/>
    </row>
    <row r="24" spans="1:4" x14ac:dyDescent="0.2">
      <c r="A24" s="94" t="s">
        <v>37</v>
      </c>
      <c r="B24" s="95" t="s">
        <v>252</v>
      </c>
      <c r="C24" s="95"/>
      <c r="D24" s="96"/>
    </row>
    <row r="25" spans="1:4" x14ac:dyDescent="0.2">
      <c r="A25" s="94" t="s">
        <v>38</v>
      </c>
      <c r="B25" s="95" t="s">
        <v>15</v>
      </c>
      <c r="C25" s="95"/>
      <c r="D25" s="96"/>
    </row>
    <row r="26" spans="1:4" x14ac:dyDescent="0.2">
      <c r="A26" s="94" t="s">
        <v>40</v>
      </c>
      <c r="B26" s="95" t="s">
        <v>19</v>
      </c>
      <c r="C26" s="95"/>
      <c r="D26" s="96"/>
    </row>
    <row r="27" spans="1:4" x14ac:dyDescent="0.2">
      <c r="A27" s="94" t="s">
        <v>41</v>
      </c>
      <c r="B27" s="95" t="s">
        <v>20</v>
      </c>
      <c r="C27" s="95"/>
      <c r="D27" s="96"/>
    </row>
    <row r="28" spans="1:4" ht="25.5" x14ac:dyDescent="0.2">
      <c r="A28" s="94" t="s">
        <v>42</v>
      </c>
      <c r="B28" s="95" t="s">
        <v>104</v>
      </c>
      <c r="C28" s="95"/>
      <c r="D28" s="96"/>
    </row>
    <row r="29" spans="1:4" x14ac:dyDescent="0.2">
      <c r="A29" s="94" t="s">
        <v>43</v>
      </c>
      <c r="B29" s="95" t="s">
        <v>16</v>
      </c>
      <c r="C29" s="95"/>
      <c r="D29" s="96"/>
    </row>
    <row r="30" spans="1:4" ht="25.5" x14ac:dyDescent="0.2">
      <c r="A30" s="94" t="s">
        <v>45</v>
      </c>
      <c r="B30" s="95" t="s">
        <v>8</v>
      </c>
      <c r="C30" s="95"/>
      <c r="D30" s="96"/>
    </row>
    <row r="31" spans="1:4" ht="25.5" x14ac:dyDescent="0.2">
      <c r="A31" s="94" t="s">
        <v>46</v>
      </c>
      <c r="B31" s="95" t="s">
        <v>132</v>
      </c>
      <c r="C31" s="95"/>
      <c r="D31" s="96"/>
    </row>
    <row r="32" spans="1:4" ht="25.5" x14ac:dyDescent="0.2">
      <c r="A32" s="94" t="s">
        <v>113</v>
      </c>
      <c r="B32" s="95" t="s">
        <v>129</v>
      </c>
      <c r="C32" s="95"/>
      <c r="D32" s="96"/>
    </row>
    <row r="33" spans="1:4" x14ac:dyDescent="0.2">
      <c r="A33" s="94" t="s">
        <v>114</v>
      </c>
      <c r="B33" s="95" t="s">
        <v>133</v>
      </c>
      <c r="C33" s="95"/>
      <c r="D33" s="96"/>
    </row>
    <row r="34" spans="1:4" x14ac:dyDescent="0.2">
      <c r="B34" s="52"/>
      <c r="C34" s="52"/>
      <c r="D34" s="52"/>
    </row>
    <row r="35" spans="1:4" x14ac:dyDescent="0.2">
      <c r="B35" s="2"/>
      <c r="C35" s="2"/>
      <c r="D35" s="2"/>
    </row>
    <row r="36" spans="1:4" x14ac:dyDescent="0.2">
      <c r="A36" s="97" t="s">
        <v>247</v>
      </c>
      <c r="B36" s="2"/>
      <c r="C36" s="2"/>
      <c r="D36" s="2"/>
    </row>
    <row r="37" spans="1:4" x14ac:dyDescent="0.2">
      <c r="A37" s="98" t="s">
        <v>248</v>
      </c>
      <c r="B37" s="2"/>
      <c r="C37" s="2"/>
      <c r="D37" s="2"/>
    </row>
    <row r="38" spans="1:4" x14ac:dyDescent="0.2">
      <c r="A38" s="98" t="s">
        <v>238</v>
      </c>
      <c r="C38" s="2"/>
      <c r="D38" s="2"/>
    </row>
    <row r="39" spans="1:4" x14ac:dyDescent="0.2">
      <c r="A39" s="98" t="s">
        <v>239</v>
      </c>
    </row>
    <row r="40" spans="1:4" x14ac:dyDescent="0.2">
      <c r="A40" s="99" t="s">
        <v>249</v>
      </c>
    </row>
    <row r="41" spans="1:4" x14ac:dyDescent="0.2">
      <c r="A41" s="99" t="s">
        <v>251</v>
      </c>
    </row>
    <row r="42" spans="1:4" x14ac:dyDescent="0.2">
      <c r="A42" s="99" t="s">
        <v>250</v>
      </c>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workbookViewId="0">
      <selection activeCell="A28" sqref="A28"/>
    </sheetView>
  </sheetViews>
  <sheetFormatPr defaultRowHeight="12.75" x14ac:dyDescent="0.2"/>
  <cols>
    <col min="1" max="1" width="46" customWidth="1"/>
    <col min="2" max="4" width="11.5703125" customWidth="1"/>
    <col min="5" max="5" width="16.28515625" bestFit="1" customWidth="1"/>
  </cols>
  <sheetData>
    <row r="1" spans="1:6" ht="18" x14ac:dyDescent="0.25">
      <c r="A1" s="18" t="s">
        <v>21</v>
      </c>
      <c r="B1" s="53"/>
      <c r="C1" s="53"/>
      <c r="D1" s="53"/>
      <c r="E1" s="53"/>
      <c r="F1" s="53"/>
    </row>
    <row r="2" spans="1:6" ht="18" x14ac:dyDescent="0.25">
      <c r="A2" s="54"/>
      <c r="B2" s="53"/>
      <c r="C2" s="53"/>
      <c r="D2" s="53"/>
      <c r="E2" s="53"/>
      <c r="F2" s="53"/>
    </row>
    <row r="3" spans="1:6" ht="18.75" thickBot="1" x14ac:dyDescent="0.3">
      <c r="A3" s="20" t="s">
        <v>217</v>
      </c>
      <c r="B3" s="53"/>
      <c r="C3" s="53"/>
      <c r="D3" s="53"/>
      <c r="E3" s="53"/>
      <c r="F3" s="53"/>
    </row>
    <row r="4" spans="1:6" ht="13.5" thickBot="1" x14ac:dyDescent="0.25">
      <c r="A4" s="55" t="s">
        <v>218</v>
      </c>
      <c r="B4" s="56" t="s">
        <v>219</v>
      </c>
      <c r="C4" s="56" t="s">
        <v>220</v>
      </c>
      <c r="D4" s="56" t="s">
        <v>221</v>
      </c>
      <c r="E4" s="57" t="s">
        <v>77</v>
      </c>
      <c r="F4" s="53"/>
    </row>
    <row r="5" spans="1:6" x14ac:dyDescent="0.2">
      <c r="A5" s="58" t="s">
        <v>222</v>
      </c>
      <c r="B5" s="59"/>
      <c r="C5" s="60"/>
      <c r="D5" s="61"/>
      <c r="E5" s="62"/>
      <c r="F5" s="53"/>
    </row>
    <row r="6" spans="1:6" x14ac:dyDescent="0.2">
      <c r="A6" s="63" t="s">
        <v>223</v>
      </c>
      <c r="B6" s="64">
        <f>B5-B7</f>
        <v>0</v>
      </c>
      <c r="C6" s="65"/>
      <c r="D6" s="61"/>
      <c r="E6" s="62"/>
      <c r="F6" s="53"/>
    </row>
    <row r="7" spans="1:6" ht="13.5" thickBot="1" x14ac:dyDescent="0.25">
      <c r="A7" s="66" t="s">
        <v>224</v>
      </c>
      <c r="B7" s="67">
        <f>B8+B9</f>
        <v>0</v>
      </c>
      <c r="C7" s="65"/>
      <c r="D7" s="61"/>
      <c r="E7" s="62"/>
      <c r="F7" s="53"/>
    </row>
    <row r="8" spans="1:6" ht="13.5" thickBot="1" x14ac:dyDescent="0.25">
      <c r="A8" s="68" t="s">
        <v>225</v>
      </c>
      <c r="B8" s="69"/>
      <c r="C8" s="70"/>
      <c r="D8" s="61"/>
      <c r="E8" s="62"/>
      <c r="F8" s="53"/>
    </row>
    <row r="9" spans="1:6" x14ac:dyDescent="0.2">
      <c r="A9" s="71" t="s">
        <v>226</v>
      </c>
      <c r="B9" s="72"/>
      <c r="C9" s="73"/>
      <c r="D9" s="61"/>
      <c r="E9" s="62"/>
      <c r="F9" s="53"/>
    </row>
    <row r="10" spans="1:6" ht="13.5" thickBot="1" x14ac:dyDescent="0.25">
      <c r="A10" s="66" t="s">
        <v>223</v>
      </c>
      <c r="B10" s="74">
        <f>B9-B11</f>
        <v>0</v>
      </c>
      <c r="C10" s="75">
        <f>C11</f>
        <v>0</v>
      </c>
      <c r="D10" s="61"/>
      <c r="E10" s="62"/>
      <c r="F10" s="53"/>
    </row>
    <row r="11" spans="1:6" x14ac:dyDescent="0.2">
      <c r="A11" s="71" t="s">
        <v>227</v>
      </c>
      <c r="B11" s="76">
        <f>SUM(B12:B16)</f>
        <v>0</v>
      </c>
      <c r="C11" s="77">
        <f>C12+C13+C14+C15+C16</f>
        <v>0</v>
      </c>
      <c r="D11" s="61"/>
      <c r="E11" s="62"/>
      <c r="F11" s="53"/>
    </row>
    <row r="12" spans="1:6" x14ac:dyDescent="0.2">
      <c r="A12" s="63" t="s">
        <v>228</v>
      </c>
      <c r="B12" s="78">
        <f>B17</f>
        <v>0</v>
      </c>
      <c r="C12" s="79">
        <f>C17</f>
        <v>0</v>
      </c>
      <c r="D12" s="61"/>
      <c r="E12" s="62"/>
      <c r="F12" s="53"/>
    </row>
    <row r="13" spans="1:6" x14ac:dyDescent="0.2">
      <c r="A13" s="63" t="s">
        <v>229</v>
      </c>
      <c r="B13" s="80"/>
      <c r="C13" s="81"/>
      <c r="D13" s="61"/>
      <c r="E13" s="62"/>
      <c r="F13" s="53"/>
    </row>
    <row r="14" spans="1:6" x14ac:dyDescent="0.2">
      <c r="A14" s="63" t="s">
        <v>230</v>
      </c>
      <c r="B14" s="80"/>
      <c r="C14" s="81"/>
      <c r="D14" s="61"/>
      <c r="E14" s="62"/>
      <c r="F14" s="53"/>
    </row>
    <row r="15" spans="1:6" x14ac:dyDescent="0.2">
      <c r="A15" s="63" t="s">
        <v>231</v>
      </c>
      <c r="B15" s="80"/>
      <c r="C15" s="81"/>
      <c r="D15" s="61"/>
      <c r="E15" s="62"/>
      <c r="F15" s="53"/>
    </row>
    <row r="16" spans="1:6" ht="13.5" thickBot="1" x14ac:dyDescent="0.25">
      <c r="A16" s="66" t="s">
        <v>232</v>
      </c>
      <c r="B16" s="82"/>
      <c r="C16" s="83"/>
      <c r="D16" s="61"/>
      <c r="E16" s="62"/>
      <c r="F16" s="53"/>
    </row>
    <row r="17" spans="1:6" x14ac:dyDescent="0.2">
      <c r="A17" s="58" t="s">
        <v>233</v>
      </c>
      <c r="B17" s="84">
        <f>B18+B19</f>
        <v>0</v>
      </c>
      <c r="C17" s="85">
        <f>C18+C19</f>
        <v>0</v>
      </c>
      <c r="D17" s="61"/>
      <c r="E17" s="62"/>
      <c r="F17" s="53"/>
    </row>
    <row r="18" spans="1:6" x14ac:dyDescent="0.2">
      <c r="A18" s="63" t="s">
        <v>234</v>
      </c>
      <c r="B18" s="86"/>
      <c r="C18" s="87"/>
      <c r="D18" s="61"/>
      <c r="E18" s="62"/>
      <c r="F18" s="53"/>
    </row>
    <row r="19" spans="1:6" ht="13.5" thickBot="1" x14ac:dyDescent="0.25">
      <c r="A19" s="66" t="s">
        <v>241</v>
      </c>
      <c r="B19" s="88"/>
      <c r="C19" s="89"/>
      <c r="D19" s="90"/>
      <c r="E19" s="91"/>
      <c r="F19" s="53"/>
    </row>
    <row r="20" spans="1:6" x14ac:dyDescent="0.2">
      <c r="A20" s="53"/>
      <c r="B20" s="53"/>
      <c r="C20" s="53"/>
      <c r="D20" s="53"/>
      <c r="E20" s="53"/>
      <c r="F20" s="53"/>
    </row>
    <row r="21" spans="1:6" x14ac:dyDescent="0.2">
      <c r="A21" s="53" t="s">
        <v>235</v>
      </c>
      <c r="B21" s="53"/>
      <c r="C21" s="53"/>
      <c r="D21" s="53"/>
      <c r="E21" s="53"/>
      <c r="F21" s="53"/>
    </row>
    <row r="22" spans="1:6" x14ac:dyDescent="0.2">
      <c r="A22" s="53"/>
      <c r="B22" s="53"/>
      <c r="C22" s="53"/>
      <c r="D22" s="53"/>
      <c r="E22" s="53"/>
      <c r="F22" s="53"/>
    </row>
    <row r="23" spans="1:6" x14ac:dyDescent="0.2">
      <c r="A23" s="92" t="s">
        <v>236</v>
      </c>
      <c r="B23" s="53"/>
      <c r="C23" s="53"/>
      <c r="D23" s="53"/>
      <c r="E23" s="53"/>
      <c r="F23" s="53"/>
    </row>
    <row r="24" spans="1:6" x14ac:dyDescent="0.2">
      <c r="A24" s="93" t="s">
        <v>237</v>
      </c>
      <c r="B24" s="53"/>
      <c r="C24" s="53"/>
      <c r="D24" s="53"/>
      <c r="E24" s="53"/>
      <c r="F24" s="53"/>
    </row>
    <row r="25" spans="1:6" x14ac:dyDescent="0.2">
      <c r="A25" s="53" t="s">
        <v>238</v>
      </c>
      <c r="B25" s="53"/>
      <c r="C25" s="53"/>
      <c r="D25" s="53"/>
      <c r="E25" s="53"/>
      <c r="F25" s="53"/>
    </row>
    <row r="26" spans="1:6" x14ac:dyDescent="0.2">
      <c r="A26" s="53" t="s">
        <v>239</v>
      </c>
      <c r="B26" s="53"/>
      <c r="C26" s="53"/>
      <c r="D26" s="53"/>
      <c r="E26" s="53"/>
      <c r="F26" s="53"/>
    </row>
    <row r="27" spans="1:6" x14ac:dyDescent="0.2">
      <c r="A27" s="53" t="s">
        <v>240</v>
      </c>
      <c r="B27" s="53"/>
      <c r="C27" s="53"/>
      <c r="D27" s="53"/>
      <c r="E27" s="53"/>
      <c r="F27" s="53"/>
    </row>
    <row r="28" spans="1:6" x14ac:dyDescent="0.2">
      <c r="A28" s="53"/>
      <c r="B28" s="53"/>
      <c r="C28" s="53"/>
      <c r="D28" s="53"/>
      <c r="E28" s="53"/>
      <c r="F28" s="53"/>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2022</TermName>
          <TermId xmlns="http://schemas.microsoft.com/office/infopath/2007/PartnerControls">4a777a70-2aa9-481e-a746-cca47d761c8e</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Review</TermName>
          <TermId xmlns="http://schemas.microsoft.com/office/infopath/2007/PartnerControls">047d1268-f997-4a4d-952b-05070d774fdf</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215</Value>
      <Value>397</Value>
      <Value>1092</Value>
      <Value>3</Value>
      <Value>206</Value>
      <Value>4013</Value>
      <Value>17</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X37KMNPMRHAR-1962041061-14782</_dlc_DocId>
    <_dlc_DocIdUrl xmlns="5d55e9dd-4cea-4593-8805-904a126b9efb">
      <Url>https://dochub/div/antidumpingcommission/businessfunctions/operations/steelproducts/reviewsrevocations/_layouts/15/DocIdRedir.aspx?ID=X37KMNPMRHAR-1962041061-14782</Url>
      <Description>X37KMNPMRHAR-1962041061-14782</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Importer</TermName>
          <TermId xmlns="http://schemas.microsoft.com/office/infopath/2007/PartnerControls">5c3dc9c5-fd15-4ceb-a529-9cf0178829cb</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Grinding balls</TermName>
          <TermId xmlns="http://schemas.microsoft.com/office/infopath/2007/PartnerControls">3fb8667d-43ba-4a07-b3c9-b15805958341</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608</DocHub_CaseNumb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10c95a181535729fa60c1f056f9836c7">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db764f953a657c485898411f39dd1466"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2A0578-8F21-4975-806A-B5A920849CB3}">
  <ds:schemaRefs>
    <ds:schemaRef ds:uri="http://schemas.microsoft.com/sharepoint/events"/>
  </ds:schemaRefs>
</ds:datastoreItem>
</file>

<file path=customXml/itemProps2.xml><?xml version="1.0" encoding="utf-8"?>
<ds:datastoreItem xmlns:ds="http://schemas.openxmlformats.org/officeDocument/2006/customXml" ds:itemID="{0E953425-2A14-4E33-9F6F-768DB46C2BA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5d55e9dd-4cea-4593-8805-904a126b9efb"/>
    <ds:schemaRef ds:uri="http://www.w3.org/XML/1998/namespace"/>
    <ds:schemaRef ds:uri="http://purl.org/dc/dcmitype/"/>
  </ds:schemaRefs>
</ds:datastoreItem>
</file>

<file path=customXml/itemProps3.xml><?xml version="1.0" encoding="utf-8"?>
<ds:datastoreItem xmlns:ds="http://schemas.openxmlformats.org/officeDocument/2006/customXml" ds:itemID="{5F3C8BF2-B73F-4E38-8A98-340715DC903E}"/>
</file>

<file path=customXml/itemProps4.xml><?xml version="1.0" encoding="utf-8"?>
<ds:datastoreItem xmlns:ds="http://schemas.openxmlformats.org/officeDocument/2006/customXml" ds:itemID="{D8373B91-BF9A-4FB1-BC3A-AD127D66B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A-10 Supplier information</vt:lpstr>
      <vt:lpstr>B-2 Cost to import and sell</vt:lpstr>
      <vt:lpstr>C-2 Sales</vt:lpstr>
      <vt:lpstr>C-3 SG&amp;A listing</vt:lpstr>
      <vt:lpstr>C-4 SG&amp;A calculation</vt:lpstr>
      <vt:lpstr>E-7 Sales source</vt:lpstr>
      <vt:lpstr>E-10 Upwards sales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Chew, An</dc:creator>
  <cp:lastModifiedBy>Hawke, Corey</cp:lastModifiedBy>
  <cp:lastPrinted>2013-07-12T06:12:20Z</cp:lastPrinted>
  <dcterms:created xsi:type="dcterms:W3CDTF">2001-06-08T01:14:27Z</dcterms:created>
  <dcterms:modified xsi:type="dcterms:W3CDTF">2022-08-05T02:21:10Z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21c0a795-72b3-4631-9b5a-5c3c400d13c0</vt:lpwstr>
  </property>
  <property fmtid="{D5CDD505-2E9C-101B-9397-08002B2CF9AE}" pid="4" name="DocHub_Year">
    <vt:lpwstr>4013;#2022|4a777a70-2aa9-481e-a746-cca47d761c8e</vt:lpwstr>
  </property>
  <property fmtid="{D5CDD505-2E9C-101B-9397-08002B2CF9AE}" pid="5" name="DocHub_DocumentType">
    <vt:lpwstr>206;#Questionnaire|c725ebab-79e6-46da-aab1-b09883062aed</vt:lpwstr>
  </property>
  <property fmtid="{D5CDD505-2E9C-101B-9397-08002B2CF9AE}" pid="6" name="DocHub_SecurityClassification">
    <vt:lpwstr>3;#OFFICIAL|6106d03b-a1a0-4e30-9d91-d5e9fb4314f9</vt:lpwstr>
  </property>
  <property fmtid="{D5CDD505-2E9C-101B-9397-08002B2CF9AE}" pid="7" name="DocHub_CaseType">
    <vt:lpwstr>17;#Review|047d1268-f997-4a4d-952b-05070d774fdf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1092;#Importer|5c3dc9c5-fd15-4ceb-a529-9cf0178829cb</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TrainingType">
    <vt:lpwstr/>
  </property>
  <property fmtid="{D5CDD505-2E9C-101B-9397-08002B2CF9AE}" pid="15" name="DocHub_Entity">
    <vt:lpwstr/>
  </property>
  <property fmtid="{D5CDD505-2E9C-101B-9397-08002B2CF9AE}" pid="16" name="DocHub_Goods">
    <vt:lpwstr>215;#Grinding balls|3fb8667d-43ba-4a07-b3c9-b15805958341</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he2708d2568a40a6ba455dff069e5096">
    <vt:lpwstr/>
  </property>
  <property fmtid="{D5CDD505-2E9C-101B-9397-08002B2CF9AE}" pid="20" name="DocHub_CaseNumber">
    <vt:lpwstr/>
  </property>
  <property fmtid="{D5CDD505-2E9C-101B-9397-08002B2CF9AE}" pid="21" name="a525dd14246c4526810fcf7cf11229a1">
    <vt:lpwstr/>
  </property>
  <property fmtid="{D5CDD505-2E9C-101B-9397-08002B2CF9AE}" pid="22" name="IconOverlay">
    <vt:lpwstr/>
  </property>
  <property fmtid="{D5CDD505-2E9C-101B-9397-08002B2CF9AE}" pid="23" name="fed433c90bd444998726ebeea3584a59">
    <vt:lpwstr/>
  </property>
  <property fmtid="{D5CDD505-2E9C-101B-9397-08002B2CF9AE}" pid="24" name="e1a8023ac9bd4d13a46790ba8a934c2f">
    <vt:lpwstr/>
  </property>
  <property fmtid="{D5CDD505-2E9C-101B-9397-08002B2CF9AE}" pid="25" name="DocHub_AttachmentAppendix">
    <vt:lpwstr/>
  </property>
</Properties>
</file>